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ОСНОВА" sheetId="1" r:id="rId1"/>
    <sheet name="Сетка ЗА 17" sheetId="2" r:id="rId2"/>
    <sheet name="Группы" sheetId="3" r:id="rId3"/>
    <sheet name="команды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'Группы'!$A$1:$P$46</definedName>
    <definedName name="_xlnm.Print_Area" localSheetId="3">'команды'!$A$1:$J$67</definedName>
    <definedName name="_xlnm.Print_Area" localSheetId="0">'ОСНОВА'!$A$1:$Q$83</definedName>
    <definedName name="_xlnm.Print_Area" localSheetId="1">'Сетка ЗА 17'!$A$1:$Q$22</definedName>
  </definedNames>
  <calcPr fullCalcOnLoad="1"/>
</workbook>
</file>

<file path=xl/sharedStrings.xml><?xml version="1.0" encoding="utf-8"?>
<sst xmlns="http://schemas.openxmlformats.org/spreadsheetml/2006/main" count="420" uniqueCount="166">
  <si>
    <t>www.ukrtennis.com</t>
  </si>
  <si>
    <t>Сроки проведения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</si>
  <si>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</si>
  <si>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</si>
  <si>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</si>
  <si>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</si>
  <si>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</si>
  <si>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</si>
  <si>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</si>
  <si>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БАРРАКУДА</t>
  </si>
  <si>
    <t>Х</t>
  </si>
  <si>
    <t>КРЕПКИЕ ОРЕШКИ</t>
  </si>
  <si>
    <t>21</t>
  </si>
  <si>
    <t>МОЛОТКИ</t>
  </si>
  <si>
    <t>20</t>
  </si>
  <si>
    <t>ПОЛНЫЙ ВПЕРЕД</t>
  </si>
  <si>
    <t>ПОДКАБЛУЧНИКИ</t>
  </si>
  <si>
    <t>ПЕТАРДА</t>
  </si>
  <si>
    <t>СОКОЛ</t>
  </si>
  <si>
    <t>ТЕМНЫЕ ЛОШАДКИ</t>
  </si>
  <si>
    <t>АКУНА МАТАТА</t>
  </si>
  <si>
    <t>ПЕРШИНГ</t>
  </si>
  <si>
    <t>ACE-TEAM</t>
  </si>
  <si>
    <t>PLAYBALL</t>
  </si>
  <si>
    <t>НАУТИЛУС</t>
  </si>
  <si>
    <t>ФОРТУНА</t>
  </si>
  <si>
    <t>АББА</t>
  </si>
  <si>
    <t>1</t>
  </si>
  <si>
    <t>2</t>
  </si>
  <si>
    <t>3 место</t>
  </si>
  <si>
    <t>3</t>
  </si>
  <si>
    <t>5 место</t>
  </si>
  <si>
    <t>4</t>
  </si>
  <si>
    <t>7 место</t>
  </si>
  <si>
    <t>X</t>
  </si>
  <si>
    <t>5</t>
  </si>
  <si>
    <t>9 место</t>
  </si>
  <si>
    <t>6</t>
  </si>
  <si>
    <t>7</t>
  </si>
  <si>
    <t xml:space="preserve">ФОРТУНА </t>
  </si>
  <si>
    <t>8</t>
  </si>
  <si>
    <t>11 место</t>
  </si>
  <si>
    <t>#</t>
  </si>
  <si>
    <t>Сеяные игроки</t>
  </si>
  <si>
    <t>Представители игроков</t>
  </si>
  <si>
    <t>ЛАТАНЮК</t>
  </si>
  <si>
    <t>Подпись рефери</t>
  </si>
  <si>
    <t>СЮРПРИЗ</t>
  </si>
  <si>
    <t>ВИКА-ВИКТОРИЯ</t>
  </si>
  <si>
    <t>ЛАНЖЕРОН</t>
  </si>
  <si>
    <t>КРИЗИС</t>
  </si>
  <si>
    <t>БОНТОН</t>
  </si>
  <si>
    <t>16 место</t>
  </si>
  <si>
    <t>ДЖОКЕР</t>
  </si>
  <si>
    <t>ДНЕПР</t>
  </si>
  <si>
    <t>20 место</t>
  </si>
  <si>
    <t>ПОЛНЫЙ</t>
  </si>
  <si>
    <t>ВПЕРЕД</t>
  </si>
  <si>
    <t xml:space="preserve">ПОЛНЫЙ </t>
  </si>
  <si>
    <t>отк.</t>
  </si>
  <si>
    <t>13 место</t>
  </si>
  <si>
    <t>Групповой этап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</si>
  <si>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</si>
  <si>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</si>
  <si>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</si>
  <si>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</si>
  <si>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</si>
  <si>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</si>
  <si>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</si>
  <si>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</si>
  <si>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</si>
  <si>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</si>
  <si>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</si>
  <si>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СПИСОК КОМАНД "ASTI MARTINI 2009"</t>
  </si>
  <si>
    <t>СТЕПАНЕНКО СВЕТЛАНА</t>
  </si>
  <si>
    <t>БОГОЛЮБОВА ЕЛЕНА</t>
  </si>
  <si>
    <t>ЧС</t>
  </si>
  <si>
    <t>ЧЕРНОУСЕНКО ЕЛЕНА</t>
  </si>
  <si>
    <t>ВОСТРИКОВА ТАТЬЯНА</t>
  </si>
  <si>
    <t>КОВАЧ СЕРГЕЙ</t>
  </si>
  <si>
    <t>ГАГАРИН ЮРИЙ</t>
  </si>
  <si>
    <t>МЕЛЬНИЧЕНКО СЕРГЕЙ</t>
  </si>
  <si>
    <t>СЛОВЦОВ ОЛЕГ</t>
  </si>
  <si>
    <t>ДОВГАНЬ ТАТЬЯНА</t>
  </si>
  <si>
    <t>КОРДИНА СВЕТЛАНА</t>
  </si>
  <si>
    <t>ЧК</t>
  </si>
  <si>
    <t>РАЕВА ЛАРИСА</t>
  </si>
  <si>
    <t>НИКОЛАЕВА НАТАЛЬЯ</t>
  </si>
  <si>
    <t>АЛЕКСЕЙЧУК АНАТОЛИЙ</t>
  </si>
  <si>
    <t>КУРЧЕНКО ИГОРЬ</t>
  </si>
  <si>
    <t>КОВАЛЕЦ ВЛАДИМИР</t>
  </si>
  <si>
    <t>ФЕДОРЧЕНКО МИХАИЛ</t>
  </si>
  <si>
    <t>ЛОЖНИКОВА ТАТЬЯНА</t>
  </si>
  <si>
    <t>ЛОПУШАНСКАЯ СВЕТЛАНА</t>
  </si>
  <si>
    <t>НИНОВСКАЯ ОЛЬГА</t>
  </si>
  <si>
    <t>ШАПОВАЛЕНКО НАТАЛЬЯ</t>
  </si>
  <si>
    <t>НИНОВСКИЙ МАРК</t>
  </si>
  <si>
    <t>БОНДАРЧУК СЕРГЕЙ</t>
  </si>
  <si>
    <t>ЦАЛЬ ВИТАЛИЙ</t>
  </si>
  <si>
    <t>ТИМОЩУК ВАСИЛИЙ</t>
  </si>
  <si>
    <t>ПУЗАНОВА ЛИНДА</t>
  </si>
  <si>
    <t>КАРЛОВИЧ ОЛЬГА</t>
  </si>
  <si>
    <t>РЕПИНА СВЕТЛАНА</t>
  </si>
  <si>
    <t>ПЛОТНИКОВА НАТАЛЬЯ</t>
  </si>
  <si>
    <t>БРИКУЛЬСКИЙ ЕВГЕНИЙ</t>
  </si>
  <si>
    <t>БАШЛАКОВ СЕРГЕЙ</t>
  </si>
  <si>
    <t>БОБЧУК ИГОРЬ</t>
  </si>
  <si>
    <t>РУДИН ВЛАДИМИР</t>
  </si>
  <si>
    <t>ЕФРЕМОВА СВЕТЛАНА</t>
  </si>
  <si>
    <t>ОСАДЧАЯ ТАТЬЯНА</t>
  </si>
  <si>
    <t>КЕКЕРЧЕНИ ЭЛЛА</t>
  </si>
  <si>
    <t>ПЛАТОВА ЕЛЕНА</t>
  </si>
  <si>
    <t>ЗАРИЦКИЙ АЛЕКСАНДР</t>
  </si>
  <si>
    <t>ИМАС ЕВГЕНИЙ</t>
  </si>
  <si>
    <t>ПЕДЧЕНКО СЕРГЕЙ</t>
  </si>
  <si>
    <t>ПОЛЯКОВ ДМИТРИЙ</t>
  </si>
  <si>
    <t>С 14-00</t>
  </si>
  <si>
    <t>ЛАТАНЮК ИРИНА</t>
  </si>
  <si>
    <t>БАБИНЕЦ ТАТЬЯНА</t>
  </si>
  <si>
    <t>ФРАСИНЮК ГАЛИНА</t>
  </si>
  <si>
    <t>НИКОЛАЙЧУК ИННА</t>
  </si>
  <si>
    <t>ВОРОТИЛИН НИКОЛАЙ</t>
  </si>
  <si>
    <t>ЛАГУР СЕРГЕЙ</t>
  </si>
  <si>
    <t>ФРАСИНЮК НИКОЛАЙ</t>
  </si>
  <si>
    <t>САМОХВАЛОВ ВАЛЕНТИН</t>
  </si>
  <si>
    <t>С 12-00</t>
  </si>
  <si>
    <t>КОРЧАГИНА АННА</t>
  </si>
  <si>
    <t>ЖИЛЕНКОВА ИРИНА</t>
  </si>
  <si>
    <t>СПИВАК ТАТЬЯНА</t>
  </si>
  <si>
    <t>КОПЫЛОВА ЕКАТЕРИНА</t>
  </si>
  <si>
    <t>НЕКРАССОВ АНДРЕЙ</t>
  </si>
  <si>
    <t>КОВАЛЕНКО АЛЕКСЕЙ</t>
  </si>
  <si>
    <t>ФУРСЕНКО ИГОРЬ</t>
  </si>
  <si>
    <t>САВЧУК ВИКТОР</t>
  </si>
  <si>
    <t>КУЩ ЛАРИСА</t>
  </si>
  <si>
    <t>НОВОСЕЛОВА ЛАРИСА</t>
  </si>
  <si>
    <t>СКОРОБРУХ ТАТЬЯНА</t>
  </si>
  <si>
    <t>СУГЕРИЙ ИРИНА</t>
  </si>
  <si>
    <t>КРЫЖАНОВСКИЙ ВИКТОР</t>
  </si>
  <si>
    <t>ДРУЖЧЕНКО ИГОРЬ</t>
  </si>
  <si>
    <t>ПАЛИЕНКО АНАТОЛИЙ</t>
  </si>
  <si>
    <t>ШОСТАК ИГОРЬ</t>
  </si>
  <si>
    <t>ЗАХАРЧЕНКО ЭЛЛА</t>
  </si>
  <si>
    <t>ЕЛИСЕЕВА ИРИНА</t>
  </si>
  <si>
    <t>КЛИМОВА ОЛЬГА</t>
  </si>
  <si>
    <t>ЛЕБЕДИНА ЕЛЕНА</t>
  </si>
  <si>
    <t>ДЫНЬКО КОНСТАНТИН</t>
  </si>
  <si>
    <t>ИЛЬИЧЕВ АЛЕКСАНДР</t>
  </si>
  <si>
    <t>КУЛИК НИКОЛАЙ</t>
  </si>
  <si>
    <t>МАКАРОВ ИГОРЬ</t>
  </si>
  <si>
    <t>КАЧЕНЮК ТАТЬЯНА</t>
  </si>
  <si>
    <t>ВАСИЛЮК АЛЁНА</t>
  </si>
  <si>
    <t>ЛУТОВА ТАТЬЯНА</t>
  </si>
  <si>
    <t>ШЕЛЕСТ ЛАРИСА</t>
  </si>
  <si>
    <t>БОЙКО СЕРГЕЙ</t>
  </si>
  <si>
    <t>ЮДИН ЮРИЙ</t>
  </si>
  <si>
    <t>НОВОХАТНИЙ СЕРГЕЙ</t>
  </si>
  <si>
    <t>ШАПОВАЛОВ МАКСИМ</t>
  </si>
  <si>
    <t>ГРИГОРЧУК ИРИНА</t>
  </si>
  <si>
    <t>АКСЕНЕНКО ОЛЬГА</t>
  </si>
  <si>
    <t>НАГОРНЯК ОЛЬГА</t>
  </si>
  <si>
    <t>АФАНАСЬЕВА ВИКТОРИЯ</t>
  </si>
  <si>
    <t>КАЦНЕЛЬСОН АЛЕКСАНДР</t>
  </si>
  <si>
    <t>АФАНАСЬЕВ АНДРЕЙ</t>
  </si>
  <si>
    <t>ЛЕВЧУК ВАЛЕНТИН</t>
  </si>
  <si>
    <t>СИВОХИН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</si>
</sst>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top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5" fillId="0" borderId="0" xfId="42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26" fillId="33" borderId="0" xfId="0" applyFont="1" applyFill="1" applyAlignment="1">
      <alignment horizontal="left"/>
    </xf>
    <xf numFmtId="49" fontId="27" fillId="33" borderId="0" xfId="0" applyNumberFormat="1" applyFont="1" applyFill="1" applyAlignment="1">
      <alignment vertical="center"/>
    </xf>
    <xf numFmtId="49" fontId="28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right" vertical="center"/>
    </xf>
    <xf numFmtId="0" fontId="26" fillId="33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vertical="center"/>
    </xf>
    <xf numFmtId="49" fontId="27" fillId="0" borderId="10" xfId="46" applyNumberFormat="1" applyFont="1" applyBorder="1" applyAlignment="1" applyProtection="1">
      <alignment vertical="center"/>
      <protection locked="0"/>
    </xf>
    <xf numFmtId="0" fontId="27" fillId="0" borderId="10" xfId="46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>
      <alignment horizontal="right"/>
    </xf>
    <xf numFmtId="0" fontId="29" fillId="0" borderId="0" xfId="0" applyFont="1" applyAlignment="1">
      <alignment vertical="center"/>
    </xf>
    <xf numFmtId="49" fontId="30" fillId="33" borderId="0" xfId="0" applyNumberFormat="1" applyFont="1" applyFill="1" applyAlignment="1">
      <alignment horizontal="right" vertical="center"/>
    </xf>
    <xf numFmtId="49" fontId="30" fillId="33" borderId="0" xfId="0" applyNumberFormat="1" applyFont="1" applyFill="1" applyAlignment="1">
      <alignment horizontal="center" vertical="center"/>
    </xf>
    <xf numFmtId="49" fontId="30" fillId="33" borderId="0" xfId="0" applyNumberFormat="1" applyFont="1" applyFill="1" applyAlignment="1">
      <alignment horizontal="left" vertical="center"/>
    </xf>
    <xf numFmtId="49" fontId="31" fillId="33" borderId="0" xfId="0" applyNumberFormat="1" applyFont="1" applyFill="1" applyAlignment="1">
      <alignment horizontal="center" vertical="center"/>
    </xf>
    <xf numFmtId="49" fontId="31" fillId="33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1" fillId="0" borderId="14" xfId="0" applyNumberFormat="1" applyFont="1" applyBorder="1" applyAlignment="1">
      <alignment horizontal="right" vertical="center"/>
    </xf>
    <xf numFmtId="49" fontId="33" fillId="0" borderId="13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13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vertical="center"/>
    </xf>
    <xf numFmtId="49" fontId="36" fillId="0" borderId="15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49" fontId="37" fillId="0" borderId="14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37" fillId="0" borderId="14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3" fillId="0" borderId="14" xfId="0" applyNumberFormat="1" applyFont="1" applyBorder="1" applyAlignment="1">
      <alignment horizontal="right" vertical="center"/>
    </xf>
    <xf numFmtId="49" fontId="34" fillId="0" borderId="13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3" fillId="0" borderId="17" xfId="0" applyNumberFormat="1" applyFont="1" applyBorder="1" applyAlignment="1">
      <alignment vertical="center"/>
    </xf>
    <xf numFmtId="49" fontId="33" fillId="34" borderId="18" xfId="0" applyNumberFormat="1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49" fontId="37" fillId="34" borderId="19" xfId="0" applyNumberFormat="1" applyFont="1" applyFill="1" applyBorder="1" applyAlignment="1">
      <alignment horizontal="center" vertical="center"/>
    </xf>
    <xf numFmtId="49" fontId="34" fillId="34" borderId="19" xfId="0" applyNumberFormat="1" applyFont="1" applyFill="1" applyBorder="1" applyAlignment="1">
      <alignment vertical="center"/>
    </xf>
    <xf numFmtId="49" fontId="37" fillId="34" borderId="19" xfId="0" applyNumberFormat="1" applyFont="1" applyFill="1" applyBorder="1" applyAlignment="1">
      <alignment vertical="center"/>
    </xf>
    <xf numFmtId="49" fontId="34" fillId="34" borderId="19" xfId="0" applyNumberFormat="1" applyFont="1" applyFill="1" applyBorder="1" applyAlignment="1">
      <alignment horizontal="right" vertical="center"/>
    </xf>
    <xf numFmtId="49" fontId="41" fillId="34" borderId="19" xfId="0" applyNumberFormat="1" applyFont="1" applyFill="1" applyBorder="1" applyAlignment="1">
      <alignment vertical="center"/>
    </xf>
    <xf numFmtId="49" fontId="34" fillId="34" borderId="20" xfId="0" applyNumberFormat="1" applyFont="1" applyFill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vertical="center"/>
    </xf>
    <xf numFmtId="0" fontId="26" fillId="34" borderId="19" xfId="0" applyFont="1" applyFill="1" applyBorder="1" applyAlignment="1">
      <alignment vertical="center"/>
    </xf>
    <xf numFmtId="49" fontId="36" fillId="34" borderId="19" xfId="0" applyNumberFormat="1" applyFont="1" applyFill="1" applyBorder="1" applyAlignment="1">
      <alignment horizontal="center" vertical="center"/>
    </xf>
    <xf numFmtId="49" fontId="40" fillId="34" borderId="19" xfId="0" applyNumberFormat="1" applyFont="1" applyFill="1" applyBorder="1" applyAlignment="1">
      <alignment vertical="center"/>
    </xf>
    <xf numFmtId="49" fontId="41" fillId="34" borderId="19" xfId="0" applyNumberFormat="1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9" fillId="33" borderId="18" xfId="0" applyNumberFormat="1" applyFont="1" applyFill="1" applyBorder="1" applyAlignment="1">
      <alignment vertical="center"/>
    </xf>
    <xf numFmtId="49" fontId="29" fillId="33" borderId="19" xfId="0" applyNumberFormat="1" applyFont="1" applyFill="1" applyBorder="1" applyAlignment="1">
      <alignment vertical="center"/>
    </xf>
    <xf numFmtId="49" fontId="29" fillId="33" borderId="23" xfId="0" applyNumberFormat="1" applyFont="1" applyFill="1" applyBorder="1" applyAlignment="1">
      <alignment vertical="center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9" xfId="0" applyNumberFormat="1" applyFont="1" applyFill="1" applyBorder="1" applyAlignment="1">
      <alignment vertical="center"/>
    </xf>
    <xf numFmtId="49" fontId="50" fillId="33" borderId="20" xfId="0" applyNumberFormat="1" applyFont="1" applyFill="1" applyBorder="1" applyAlignment="1">
      <alignment vertical="center"/>
    </xf>
    <xf numFmtId="49" fontId="50" fillId="33" borderId="24" xfId="0" applyNumberFormat="1" applyFont="1" applyFill="1" applyBorder="1" applyAlignment="1">
      <alignment horizontal="center" vertical="center"/>
    </xf>
    <xf numFmtId="49" fontId="50" fillId="33" borderId="24" xfId="0" applyNumberFormat="1" applyFont="1" applyFill="1" applyBorder="1" applyAlignment="1">
      <alignment vertical="center"/>
    </xf>
    <xf numFmtId="49" fontId="29" fillId="33" borderId="19" xfId="0" applyNumberFormat="1" applyFont="1" applyFill="1" applyBorder="1" applyAlignment="1">
      <alignment horizontal="center" vertical="center"/>
    </xf>
    <xf numFmtId="49" fontId="51" fillId="33" borderId="16" xfId="0" applyNumberFormat="1" applyFont="1" applyFill="1" applyBorder="1" applyAlignment="1">
      <alignment vertical="center"/>
    </xf>
    <xf numFmtId="49" fontId="29" fillId="33" borderId="19" xfId="0" applyNumberFormat="1" applyFont="1" applyFill="1" applyBorder="1" applyAlignment="1">
      <alignment horizontal="left" vertical="center"/>
    </xf>
    <xf numFmtId="49" fontId="51" fillId="33" borderId="2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49" fontId="52" fillId="0" borderId="25" xfId="0" applyNumberFormat="1" applyFont="1" applyBorder="1" applyAlignment="1">
      <alignment vertical="center"/>
    </xf>
    <xf numFmtId="49" fontId="52" fillId="0" borderId="26" xfId="0" applyNumberFormat="1" applyFont="1" applyBorder="1" applyAlignment="1">
      <alignment vertical="center"/>
    </xf>
    <xf numFmtId="49" fontId="52" fillId="0" borderId="27" xfId="0" applyNumberFormat="1" applyFont="1" applyBorder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0" fontId="52" fillId="0" borderId="26" xfId="0" applyFont="1" applyBorder="1" applyAlignment="1">
      <alignment vertical="center"/>
    </xf>
    <xf numFmtId="49" fontId="52" fillId="0" borderId="28" xfId="0" applyNumberFormat="1" applyFont="1" applyBorder="1" applyAlignment="1">
      <alignment vertical="center"/>
    </xf>
    <xf numFmtId="49" fontId="53" fillId="0" borderId="18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29" fillId="33" borderId="13" xfId="0" applyNumberFormat="1" applyFont="1" applyFill="1" applyBorder="1" applyAlignment="1">
      <alignment vertical="center"/>
    </xf>
    <xf numFmtId="49" fontId="54" fillId="33" borderId="15" xfId="0" applyNumberFormat="1" applyFont="1" applyFill="1" applyBorder="1" applyAlignment="1">
      <alignment vertical="center"/>
    </xf>
    <xf numFmtId="0" fontId="52" fillId="0" borderId="28" xfId="0" applyFont="1" applyBorder="1" applyAlignment="1">
      <alignment horizontal="right" vertical="center"/>
    </xf>
    <xf numFmtId="49" fontId="52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0" borderId="14" xfId="0" applyNumberFormat="1" applyFont="1" applyBorder="1" applyAlignment="1">
      <alignment vertical="center"/>
    </xf>
    <xf numFmtId="49" fontId="52" fillId="0" borderId="29" xfId="0" applyNumberFormat="1" applyFont="1" applyBorder="1" applyAlignment="1">
      <alignment vertical="center"/>
    </xf>
    <xf numFmtId="49" fontId="52" fillId="0" borderId="30" xfId="0" applyNumberFormat="1" applyFont="1" applyBorder="1" applyAlignment="1">
      <alignment vertical="center"/>
    </xf>
    <xf numFmtId="49" fontId="52" fillId="0" borderId="17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vertical="center"/>
    </xf>
    <xf numFmtId="0" fontId="52" fillId="0" borderId="15" xfId="0" applyFont="1" applyBorder="1" applyAlignment="1">
      <alignment horizontal="right" vertical="center"/>
    </xf>
    <xf numFmtId="49" fontId="53" fillId="0" borderId="31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vertical="center"/>
    </xf>
    <xf numFmtId="49" fontId="54" fillId="0" borderId="15" xfId="0" applyNumberFormat="1" applyFont="1" applyBorder="1" applyAlignment="1">
      <alignment vertical="center"/>
    </xf>
    <xf numFmtId="49" fontId="29" fillId="33" borderId="17" xfId="0" applyNumberFormat="1" applyFont="1" applyFill="1" applyBorder="1" applyAlignment="1">
      <alignment vertical="center"/>
    </xf>
    <xf numFmtId="49" fontId="29" fillId="33" borderId="32" xfId="0" applyNumberFormat="1" applyFont="1" applyFill="1" applyBorder="1" applyAlignment="1">
      <alignment vertical="center"/>
    </xf>
    <xf numFmtId="49" fontId="52" fillId="0" borderId="32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49" fontId="52" fillId="0" borderId="15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55" fillId="0" borderId="0" xfId="0" applyFont="1" applyAlignment="1">
      <alignment/>
    </xf>
    <xf numFmtId="49" fontId="34" fillId="0" borderId="13" xfId="0" applyNumberFormat="1" applyFont="1" applyBorder="1" applyAlignment="1">
      <alignment vertical="center"/>
    </xf>
    <xf numFmtId="49" fontId="34" fillId="34" borderId="13" xfId="0" applyNumberFormat="1" applyFont="1" applyFill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42" applyFont="1" applyAlignment="1">
      <alignment horizontal="left"/>
    </xf>
    <xf numFmtId="0" fontId="0" fillId="33" borderId="0" xfId="0" applyFill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35" borderId="33" xfId="0" applyFont="1" applyFill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35" borderId="34" xfId="0" applyFont="1" applyFill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42" applyFont="1" applyAlignment="1">
      <alignment/>
    </xf>
    <xf numFmtId="0" fontId="48" fillId="0" borderId="0" xfId="0" applyFont="1" applyAlignment="1">
      <alignment horizontal="center"/>
    </xf>
    <xf numFmtId="0" fontId="63" fillId="0" borderId="35" xfId="56" applyFont="1" applyBorder="1" applyAlignment="1">
      <alignment horizontal="center" wrapText="1"/>
      <protection/>
    </xf>
    <xf numFmtId="0" fontId="63" fillId="0" borderId="36" xfId="56" applyFont="1" applyBorder="1" applyAlignment="1">
      <alignment horizontal="center" wrapText="1"/>
      <protection/>
    </xf>
    <xf numFmtId="0" fontId="63" fillId="0" borderId="37" xfId="56" applyFont="1" applyBorder="1" applyAlignment="1">
      <alignment horizontal="center" wrapText="1"/>
      <protection/>
    </xf>
    <xf numFmtId="49" fontId="63" fillId="0" borderId="0" xfId="56" applyNumberFormat="1" applyFont="1" applyBorder="1" applyAlignment="1">
      <alignment/>
      <protection/>
    </xf>
    <xf numFmtId="49" fontId="64" fillId="0" borderId="0" xfId="56" applyNumberFormat="1" applyFont="1">
      <alignment/>
      <protection/>
    </xf>
    <xf numFmtId="0" fontId="63" fillId="0" borderId="0" xfId="56" applyFont="1" applyBorder="1" applyAlignment="1">
      <alignment/>
      <protection/>
    </xf>
    <xf numFmtId="0" fontId="64" fillId="0" borderId="0" xfId="56" applyFont="1">
      <alignment/>
      <protection/>
    </xf>
    <xf numFmtId="0" fontId="48" fillId="0" borderId="0" xfId="55" applyFont="1">
      <alignment/>
      <protection/>
    </xf>
    <xf numFmtId="0" fontId="64" fillId="0" borderId="38" xfId="56" applyFont="1" applyBorder="1" applyAlignment="1">
      <alignment horizontal="center" vertical="center"/>
      <protection/>
    </xf>
    <xf numFmtId="0" fontId="64" fillId="0" borderId="39" xfId="56" applyFont="1" applyBorder="1">
      <alignment/>
      <protection/>
    </xf>
    <xf numFmtId="0" fontId="63" fillId="0" borderId="39" xfId="56" applyFont="1" applyBorder="1">
      <alignment/>
      <protection/>
    </xf>
    <xf numFmtId="0" fontId="64" fillId="0" borderId="39" xfId="56" applyFont="1" applyBorder="1" applyAlignment="1">
      <alignment horizontal="center" vertical="center"/>
      <protection/>
    </xf>
    <xf numFmtId="0" fontId="63" fillId="0" borderId="40" xfId="56" applyFont="1" applyBorder="1">
      <alignment/>
      <protection/>
    </xf>
    <xf numFmtId="0" fontId="64" fillId="0" borderId="40" xfId="56" applyFont="1" applyBorder="1">
      <alignment/>
      <protection/>
    </xf>
    <xf numFmtId="2" fontId="64" fillId="0" borderId="0" xfId="56" applyNumberFormat="1" applyFont="1" applyAlignment="1">
      <alignment horizontal="center"/>
      <protection/>
    </xf>
    <xf numFmtId="49" fontId="64" fillId="0" borderId="0" xfId="56" applyNumberFormat="1" applyFont="1" applyBorder="1" applyAlignment="1">
      <alignment horizontal="center" vertical="center"/>
      <protection/>
    </xf>
    <xf numFmtId="49" fontId="64" fillId="0" borderId="0" xfId="56" applyNumberFormat="1" applyFont="1" applyBorder="1">
      <alignment/>
      <protection/>
    </xf>
    <xf numFmtId="2" fontId="64" fillId="0" borderId="0" xfId="56" applyNumberFormat="1" applyFont="1" applyBorder="1" applyAlignment="1">
      <alignment horizontal="center"/>
      <protection/>
    </xf>
    <xf numFmtId="0" fontId="48" fillId="0" borderId="0" xfId="57" applyFont="1">
      <alignment/>
      <protection/>
    </xf>
    <xf numFmtId="49" fontId="63" fillId="0" borderId="0" xfId="56" applyNumberFormat="1" applyFont="1" applyBorder="1" applyAlignment="1">
      <alignment horizontal="right"/>
      <protection/>
    </xf>
    <xf numFmtId="49" fontId="63" fillId="0" borderId="0" xfId="56" applyNumberFormat="1" applyFont="1" applyBorder="1">
      <alignment/>
      <protection/>
    </xf>
    <xf numFmtId="0" fontId="64" fillId="0" borderId="20" xfId="56" applyFont="1" applyBorder="1" applyAlignment="1">
      <alignment horizontal="center" vertical="center"/>
      <protection/>
    </xf>
    <xf numFmtId="0" fontId="64" fillId="0" borderId="41" xfId="56" applyFont="1" applyBorder="1" applyAlignment="1">
      <alignment horizontal="center" vertical="center"/>
      <protection/>
    </xf>
    <xf numFmtId="0" fontId="64" fillId="0" borderId="42" xfId="56" applyFont="1" applyBorder="1">
      <alignment/>
      <protection/>
    </xf>
    <xf numFmtId="0" fontId="64" fillId="0" borderId="42" xfId="56" applyFont="1" applyBorder="1" applyAlignment="1">
      <alignment horizontal="center" vertical="center"/>
      <protection/>
    </xf>
    <xf numFmtId="0" fontId="64" fillId="0" borderId="43" xfId="56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8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ini%20Asti%20Cup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СНОВА"/>
      <sheetName val="Сетка ЗА 17"/>
      <sheetName val="пятница"/>
      <sheetName val="СУББОТА"/>
      <sheetName val="ВОСКРЕСЕНЬЕ"/>
      <sheetName val="Группы"/>
      <sheetName val="команды"/>
    </sheetNames>
    <sheetDataSet>
      <sheetData sheetId="0">
        <row r="9">
          <cell r="A9" t="str">
            <v>Martini Asti Cup</v>
          </cell>
        </row>
        <row r="11">
          <cell r="A11" t="str">
            <v>Ледовый стадион, Киев</v>
          </cell>
        </row>
        <row r="15">
          <cell r="A15" t="str">
            <v>20-22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showGridLines="0" showZeros="0" tabSelected="1" zoomScalePageLayoutView="0" workbookViewId="0" topLeftCell="A16">
      <selection activeCell="J54" sqref="J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Martini Asti Cup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20-22 февраля</v>
      </c>
      <c r="B3" s="18"/>
      <c r="C3" s="18"/>
      <c r="D3" s="18"/>
      <c r="E3" s="18"/>
      <c r="F3" s="18"/>
      <c r="G3" s="18"/>
      <c r="H3" s="19" t="str">
        <f>'[1]Информация'!$A$11</f>
        <v>Ледовый стадион, Киев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4</v>
      </c>
      <c r="D4" s="26" t="s">
        <v>5</v>
      </c>
      <c r="E4" s="27" t="s">
        <v>6</v>
      </c>
      <c r="F4" s="27" t="s">
        <v>7</v>
      </c>
      <c r="G4" s="27"/>
      <c r="H4" s="27" t="s">
        <v>8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9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5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9</v>
      </c>
      <c r="K7" s="55"/>
      <c r="L7" s="43"/>
      <c r="M7" s="44"/>
      <c r="N7" s="56"/>
      <c r="O7" s="57"/>
      <c r="P7" s="58"/>
      <c r="Q7" s="58"/>
      <c r="R7" s="59"/>
    </row>
    <row r="8" spans="1:17" s="46" customFormat="1" ht="9.75" customHeight="1">
      <c r="A8" s="36">
        <v>2</v>
      </c>
      <c r="B8" s="37"/>
      <c r="C8" s="38"/>
      <c r="D8" s="39"/>
      <c r="E8" s="40"/>
      <c r="F8" s="60" t="s">
        <v>10</v>
      </c>
      <c r="G8" s="41"/>
      <c r="H8" s="40"/>
      <c r="I8" s="61"/>
      <c r="J8" s="62"/>
      <c r="K8" s="63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4"/>
      <c r="F9" s="64"/>
      <c r="G9" s="65"/>
      <c r="H9" s="64"/>
      <c r="I9" s="66"/>
      <c r="J9" s="67"/>
      <c r="K9" s="53"/>
      <c r="L9" s="54" t="s">
        <v>9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60" t="s">
        <v>11</v>
      </c>
      <c r="F10" s="40"/>
      <c r="G10" s="41"/>
      <c r="H10" s="40"/>
      <c r="I10" s="42"/>
      <c r="J10" s="43"/>
      <c r="K10" s="68"/>
      <c r="L10" s="62" t="s">
        <v>12</v>
      </c>
      <c r="M10" s="63"/>
      <c r="N10" s="43"/>
      <c r="O10" s="44"/>
      <c r="P10" s="43"/>
      <c r="Q10" s="44"/>
    </row>
    <row r="11" spans="1:17" s="46" customFormat="1" ht="9.75" customHeight="1">
      <c r="A11" s="36"/>
      <c r="B11" s="69"/>
      <c r="C11" s="47"/>
      <c r="D11" s="48"/>
      <c r="E11" s="64"/>
      <c r="F11" s="70"/>
      <c r="G11" s="65"/>
      <c r="H11" s="70"/>
      <c r="I11" s="71"/>
      <c r="J11" s="72" t="s">
        <v>13</v>
      </c>
      <c r="K11" s="73"/>
      <c r="L11" s="67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60" t="s">
        <v>13</v>
      </c>
      <c r="F12" s="40"/>
      <c r="G12" s="41"/>
      <c r="H12" s="40"/>
      <c r="I12" s="61"/>
      <c r="J12" s="43" t="s">
        <v>14</v>
      </c>
      <c r="K12" s="44"/>
      <c r="L12" s="43"/>
      <c r="M12" s="68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4"/>
      <c r="F13" s="64"/>
      <c r="G13" s="65"/>
      <c r="H13" s="64"/>
      <c r="I13" s="66"/>
      <c r="J13" s="43"/>
      <c r="K13" s="44"/>
      <c r="L13" s="67"/>
      <c r="M13" s="53"/>
      <c r="N13" s="54" t="s">
        <v>9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>
        <v>3</v>
      </c>
      <c r="E14" s="40" t="s">
        <v>15</v>
      </c>
      <c r="F14" s="40"/>
      <c r="G14" s="41"/>
      <c r="H14" s="40"/>
      <c r="I14" s="42"/>
      <c r="J14" s="43"/>
      <c r="K14" s="44"/>
      <c r="L14" s="43"/>
      <c r="M14" s="68"/>
      <c r="N14" s="62" t="s">
        <v>14</v>
      </c>
      <c r="O14" s="74"/>
      <c r="P14" s="43"/>
      <c r="Q14" s="44"/>
    </row>
    <row r="15" spans="1:17" s="46" customFormat="1" ht="9.75" customHeight="1">
      <c r="A15" s="36"/>
      <c r="B15" s="47"/>
      <c r="C15" s="47"/>
      <c r="D15" s="48"/>
      <c r="E15" s="64"/>
      <c r="F15" s="70"/>
      <c r="G15" s="65"/>
      <c r="H15" s="70"/>
      <c r="I15" s="71"/>
      <c r="J15" s="72" t="s">
        <v>16</v>
      </c>
      <c r="K15" s="55"/>
      <c r="L15" s="43"/>
      <c r="M15" s="68"/>
      <c r="N15" s="43"/>
      <c r="O15" s="68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60" t="s">
        <v>16</v>
      </c>
      <c r="F16" s="40"/>
      <c r="G16" s="41"/>
      <c r="H16" s="40"/>
      <c r="I16" s="61"/>
      <c r="J16" s="62" t="s">
        <v>14</v>
      </c>
      <c r="K16" s="63"/>
      <c r="L16" s="43"/>
      <c r="M16" s="68"/>
      <c r="N16" s="43"/>
      <c r="O16" s="68"/>
      <c r="P16" s="43"/>
      <c r="Q16" s="44"/>
    </row>
    <row r="17" spans="1:17" s="46" customFormat="1" ht="9.75" customHeight="1">
      <c r="A17" s="36"/>
      <c r="B17" s="47"/>
      <c r="C17" s="47"/>
      <c r="D17" s="48"/>
      <c r="E17" s="64"/>
      <c r="F17" s="64"/>
      <c r="G17" s="65"/>
      <c r="H17" s="64"/>
      <c r="I17" s="66"/>
      <c r="J17" s="67"/>
      <c r="K17" s="53"/>
      <c r="L17" s="72" t="s">
        <v>16</v>
      </c>
      <c r="M17" s="73"/>
      <c r="N17" s="43"/>
      <c r="O17" s="68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60" t="s">
        <v>17</v>
      </c>
      <c r="F18" s="40"/>
      <c r="G18" s="41"/>
      <c r="H18" s="40"/>
      <c r="I18" s="42"/>
      <c r="J18" s="43"/>
      <c r="K18" s="68"/>
      <c r="L18" s="62" t="s">
        <v>12</v>
      </c>
      <c r="M18" s="75"/>
      <c r="N18" s="43"/>
      <c r="O18" s="68"/>
      <c r="P18" s="43"/>
      <c r="Q18" s="44"/>
    </row>
    <row r="19" spans="1:17" s="46" customFormat="1" ht="9.75" customHeight="1">
      <c r="A19" s="36"/>
      <c r="B19" s="69"/>
      <c r="C19" s="47"/>
      <c r="D19" s="48"/>
      <c r="E19" s="64"/>
      <c r="F19" s="70"/>
      <c r="G19" s="65"/>
      <c r="H19" s="70"/>
      <c r="I19" s="71"/>
      <c r="J19" s="72" t="s">
        <v>17</v>
      </c>
      <c r="K19" s="73"/>
      <c r="L19" s="67"/>
      <c r="M19" s="76"/>
      <c r="N19" s="43"/>
      <c r="O19" s="68"/>
      <c r="P19" s="43"/>
      <c r="Q19" s="44"/>
    </row>
    <row r="20" spans="1:17" s="46" customFormat="1" ht="9.75" customHeight="1">
      <c r="A20" s="36">
        <v>8</v>
      </c>
      <c r="B20" s="37"/>
      <c r="C20" s="38"/>
      <c r="D20" s="39"/>
      <c r="E20" s="60" t="s">
        <v>18</v>
      </c>
      <c r="F20" s="40"/>
      <c r="G20" s="41"/>
      <c r="H20" s="40"/>
      <c r="I20" s="61"/>
      <c r="J20" s="43" t="s">
        <v>12</v>
      </c>
      <c r="K20" s="44"/>
      <c r="L20" s="43"/>
      <c r="M20" s="44"/>
      <c r="N20" s="43"/>
      <c r="O20" s="68"/>
      <c r="P20" s="43"/>
      <c r="Q20" s="44"/>
    </row>
    <row r="21" spans="1:17" s="46" customFormat="1" ht="9.75" customHeight="1">
      <c r="A21" s="36"/>
      <c r="B21" s="47"/>
      <c r="C21" s="47"/>
      <c r="D21" s="47"/>
      <c r="E21" s="77"/>
      <c r="F21" s="77"/>
      <c r="G21" s="78"/>
      <c r="H21" s="77"/>
      <c r="I21" s="79"/>
      <c r="J21" s="43"/>
      <c r="K21" s="44"/>
      <c r="L21" s="43"/>
      <c r="M21" s="44"/>
      <c r="N21" s="67"/>
      <c r="O21" s="53"/>
      <c r="P21" s="80" t="s">
        <v>9</v>
      </c>
      <c r="Q21" s="44"/>
    </row>
    <row r="22" spans="1:17" s="46" customFormat="1" ht="9.75" customHeight="1">
      <c r="A22" s="36">
        <v>9</v>
      </c>
      <c r="B22" s="37"/>
      <c r="C22" s="38"/>
      <c r="D22" s="39"/>
      <c r="E22" s="60" t="s">
        <v>19</v>
      </c>
      <c r="F22" s="40"/>
      <c r="G22" s="41"/>
      <c r="H22" s="40"/>
      <c r="I22" s="42"/>
      <c r="J22" s="43"/>
      <c r="K22" s="44"/>
      <c r="L22" s="43"/>
      <c r="M22" s="44"/>
      <c r="N22" s="43"/>
      <c r="O22" s="68"/>
      <c r="P22" s="43" t="s">
        <v>14</v>
      </c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72" t="s">
        <v>19</v>
      </c>
      <c r="K23" s="55"/>
      <c r="L23" s="43"/>
      <c r="M23" s="44"/>
      <c r="N23" s="43"/>
      <c r="O23" s="68"/>
      <c r="P23" s="43"/>
      <c r="Q23" s="44"/>
    </row>
    <row r="24" spans="1:17" s="46" customFormat="1" ht="9.75" customHeight="1">
      <c r="A24" s="36">
        <v>10</v>
      </c>
      <c r="B24" s="37"/>
      <c r="C24" s="38"/>
      <c r="D24" s="39"/>
      <c r="E24" s="60" t="s">
        <v>20</v>
      </c>
      <c r="F24" s="40"/>
      <c r="G24" s="41"/>
      <c r="H24" s="40"/>
      <c r="I24" s="61"/>
      <c r="J24" s="62" t="s">
        <v>12</v>
      </c>
      <c r="K24" s="63"/>
      <c r="L24" s="43"/>
      <c r="M24" s="44"/>
      <c r="N24" s="43"/>
      <c r="O24" s="68"/>
      <c r="P24" s="43"/>
      <c r="Q24" s="44"/>
    </row>
    <row r="25" spans="1:17" s="46" customFormat="1" ht="9.75" customHeight="1">
      <c r="A25" s="36"/>
      <c r="B25" s="47"/>
      <c r="C25" s="47"/>
      <c r="D25" s="48"/>
      <c r="E25" s="64"/>
      <c r="F25" s="64"/>
      <c r="G25" s="65"/>
      <c r="H25" s="64"/>
      <c r="I25" s="66"/>
      <c r="J25" s="67"/>
      <c r="K25" s="53"/>
      <c r="L25" s="54" t="s">
        <v>21</v>
      </c>
      <c r="M25" s="55"/>
      <c r="N25" s="43"/>
      <c r="O25" s="68"/>
      <c r="P25" s="43"/>
      <c r="Q25" s="44"/>
    </row>
    <row r="26" spans="1:17" s="46" customFormat="1" ht="9.75" customHeight="1">
      <c r="A26" s="36">
        <v>11</v>
      </c>
      <c r="B26" s="37"/>
      <c r="C26" s="38"/>
      <c r="D26" s="39"/>
      <c r="E26" s="60" t="s">
        <v>22</v>
      </c>
      <c r="F26" s="40"/>
      <c r="G26" s="41"/>
      <c r="H26" s="40"/>
      <c r="I26" s="42"/>
      <c r="J26" s="43"/>
      <c r="K26" s="68"/>
      <c r="L26" s="62" t="s">
        <v>12</v>
      </c>
      <c r="M26" s="63"/>
      <c r="N26" s="43"/>
      <c r="O26" s="68"/>
      <c r="P26" s="43"/>
      <c r="Q26" s="44"/>
    </row>
    <row r="27" spans="1:17" s="46" customFormat="1" ht="9.75" customHeight="1">
      <c r="A27" s="36"/>
      <c r="B27" s="69"/>
      <c r="C27" s="47"/>
      <c r="D27" s="48"/>
      <c r="E27" s="64"/>
      <c r="F27" s="70"/>
      <c r="G27" s="65"/>
      <c r="H27" s="70"/>
      <c r="I27" s="71"/>
      <c r="J27" s="54" t="s">
        <v>21</v>
      </c>
      <c r="K27" s="73"/>
      <c r="L27" s="67"/>
      <c r="M27" s="53"/>
      <c r="N27" s="43"/>
      <c r="O27" s="68"/>
      <c r="P27" s="43"/>
      <c r="Q27" s="44"/>
    </row>
    <row r="28" spans="1:17" s="46" customFormat="1" ht="9.75" customHeight="1">
      <c r="A28" s="36">
        <v>12</v>
      </c>
      <c r="B28" s="37"/>
      <c r="C28" s="38"/>
      <c r="D28" s="39">
        <v>4</v>
      </c>
      <c r="E28" s="40" t="s">
        <v>21</v>
      </c>
      <c r="F28" s="40"/>
      <c r="G28" s="41"/>
      <c r="H28" s="40"/>
      <c r="I28" s="61"/>
      <c r="J28" s="43" t="s">
        <v>14</v>
      </c>
      <c r="K28" s="44"/>
      <c r="L28" s="43"/>
      <c r="M28" s="68"/>
      <c r="N28" s="43"/>
      <c r="O28" s="68"/>
      <c r="P28" s="43"/>
      <c r="Q28" s="44"/>
    </row>
    <row r="29" spans="1:17" s="46" customFormat="1" ht="9.75" customHeight="1">
      <c r="A29" s="36"/>
      <c r="B29" s="47"/>
      <c r="C29" s="47"/>
      <c r="D29" s="48"/>
      <c r="E29" s="64"/>
      <c r="F29" s="64"/>
      <c r="G29" s="65"/>
      <c r="H29" s="64"/>
      <c r="I29" s="66"/>
      <c r="J29" s="43"/>
      <c r="K29" s="44"/>
      <c r="L29" s="67"/>
      <c r="M29" s="53"/>
      <c r="N29" s="54" t="s">
        <v>23</v>
      </c>
      <c r="O29" s="73"/>
      <c r="P29" s="43"/>
      <c r="Q29" s="44"/>
    </row>
    <row r="30" spans="1:17" s="46" customFormat="1" ht="9.75" customHeight="1">
      <c r="A30" s="36">
        <v>13</v>
      </c>
      <c r="B30" s="37"/>
      <c r="C30" s="38"/>
      <c r="D30" s="39"/>
      <c r="E30" s="60" t="s">
        <v>24</v>
      </c>
      <c r="F30" s="40"/>
      <c r="G30" s="41"/>
      <c r="H30" s="40"/>
      <c r="I30" s="42"/>
      <c r="J30" s="43"/>
      <c r="K30" s="44"/>
      <c r="L30" s="43"/>
      <c r="M30" s="68"/>
      <c r="N30" s="62" t="s">
        <v>12</v>
      </c>
      <c r="O30" s="44"/>
      <c r="P30" s="43"/>
      <c r="Q30" s="44"/>
    </row>
    <row r="31" spans="1:17" s="46" customFormat="1" ht="9.75" customHeight="1">
      <c r="A31" s="36"/>
      <c r="B31" s="47"/>
      <c r="C31" s="47"/>
      <c r="D31" s="48"/>
      <c r="E31" s="64"/>
      <c r="F31" s="70"/>
      <c r="G31" s="65"/>
      <c r="H31" s="70"/>
      <c r="I31" s="71"/>
      <c r="J31" s="72" t="s">
        <v>24</v>
      </c>
      <c r="K31" s="55"/>
      <c r="L31" s="43"/>
      <c r="M31" s="68"/>
      <c r="N31" s="43"/>
      <c r="O31" s="44"/>
      <c r="P31" s="43"/>
      <c r="Q31" s="44"/>
    </row>
    <row r="32" spans="1:17" s="46" customFormat="1" ht="9.75" customHeight="1">
      <c r="A32" s="36">
        <v>14</v>
      </c>
      <c r="B32" s="37"/>
      <c r="C32" s="38"/>
      <c r="D32" s="39"/>
      <c r="E32" s="60" t="s">
        <v>25</v>
      </c>
      <c r="F32" s="40"/>
      <c r="G32" s="41"/>
      <c r="H32" s="40"/>
      <c r="I32" s="61"/>
      <c r="J32" s="62" t="s">
        <v>12</v>
      </c>
      <c r="K32" s="63"/>
      <c r="L32" s="43"/>
      <c r="M32" s="68"/>
      <c r="N32" s="43"/>
      <c r="O32" s="44"/>
      <c r="P32" s="43"/>
      <c r="Q32" s="44"/>
    </row>
    <row r="33" spans="1:17" s="46" customFormat="1" ht="9.75" customHeight="1">
      <c r="A33" s="36"/>
      <c r="B33" s="47"/>
      <c r="C33" s="47"/>
      <c r="D33" s="48"/>
      <c r="E33" s="64"/>
      <c r="F33" s="64"/>
      <c r="G33" s="65"/>
      <c r="H33" s="64"/>
      <c r="I33" s="66"/>
      <c r="J33" s="67"/>
      <c r="K33" s="53"/>
      <c r="L33" s="54" t="s">
        <v>23</v>
      </c>
      <c r="M33" s="73"/>
      <c r="N33" s="43"/>
      <c r="O33" s="44"/>
      <c r="P33" s="43"/>
      <c r="Q33" s="44"/>
    </row>
    <row r="34" spans="1:17" s="46" customFormat="1" ht="9.75" customHeight="1">
      <c r="A34" s="36">
        <v>15</v>
      </c>
      <c r="B34" s="37"/>
      <c r="C34" s="38"/>
      <c r="D34" s="39"/>
      <c r="E34" s="60" t="s">
        <v>26</v>
      </c>
      <c r="F34" s="40"/>
      <c r="G34" s="41"/>
      <c r="H34" s="40"/>
      <c r="I34" s="42"/>
      <c r="J34" s="43"/>
      <c r="K34" s="68"/>
      <c r="L34" s="62" t="s">
        <v>14</v>
      </c>
      <c r="M34" s="75"/>
      <c r="N34" s="43"/>
      <c r="O34" s="44"/>
      <c r="P34" s="43"/>
      <c r="Q34" s="44"/>
    </row>
    <row r="35" spans="1:17" s="46" customFormat="1" ht="9.75" customHeight="1">
      <c r="A35" s="36"/>
      <c r="B35" s="69"/>
      <c r="C35" s="47"/>
      <c r="D35" s="48"/>
      <c r="E35" s="64"/>
      <c r="F35" s="70"/>
      <c r="G35" s="65"/>
      <c r="H35" s="70"/>
      <c r="I35" s="71"/>
      <c r="J35" s="54" t="s">
        <v>23</v>
      </c>
      <c r="K35" s="73"/>
      <c r="L35" s="67"/>
      <c r="M35" s="76"/>
      <c r="N35" s="43"/>
      <c r="O35" s="44"/>
      <c r="P35" s="43"/>
      <c r="Q35" s="44"/>
    </row>
    <row r="36" spans="1:17" s="46" customFormat="1" ht="9.75" customHeight="1">
      <c r="A36" s="36">
        <v>16</v>
      </c>
      <c r="B36" s="37"/>
      <c r="C36" s="38"/>
      <c r="D36" s="39">
        <v>2</v>
      </c>
      <c r="E36" s="40" t="s">
        <v>23</v>
      </c>
      <c r="F36" s="40"/>
      <c r="G36" s="41"/>
      <c r="H36" s="40"/>
      <c r="I36" s="61"/>
      <c r="J36" s="43" t="s">
        <v>12</v>
      </c>
      <c r="K36" s="44"/>
      <c r="L36" s="43"/>
      <c r="M36" s="44"/>
      <c r="N36" s="44"/>
      <c r="O36" s="44"/>
      <c r="P36" s="43"/>
      <c r="Q36" s="44"/>
    </row>
    <row r="37" spans="1:17" s="46" customFormat="1" ht="9.75" customHeight="1">
      <c r="A37" s="81"/>
      <c r="B37" s="82"/>
      <c r="C37" s="82"/>
      <c r="D37" s="82"/>
      <c r="E37" s="83"/>
      <c r="F37" s="83"/>
      <c r="G37" s="84"/>
      <c r="H37" s="83"/>
      <c r="I37" s="85"/>
      <c r="J37" s="86"/>
      <c r="K37" s="87"/>
      <c r="L37" s="86"/>
      <c r="M37" s="87"/>
      <c r="N37" s="88"/>
      <c r="O37" s="89"/>
      <c r="P37" s="90"/>
      <c r="Q37" s="44"/>
    </row>
    <row r="38" spans="1:17" s="46" customFormat="1" ht="9.75" customHeight="1">
      <c r="A38" s="36" t="s">
        <v>27</v>
      </c>
      <c r="B38" s="37"/>
      <c r="C38" s="38"/>
      <c r="D38" s="39"/>
      <c r="E38" s="60" t="s">
        <v>16</v>
      </c>
      <c r="F38" s="40"/>
      <c r="G38" s="41"/>
      <c r="H38" s="40"/>
      <c r="I38" s="42"/>
      <c r="J38" s="43"/>
      <c r="K38" s="91"/>
      <c r="L38" s="92"/>
      <c r="M38" s="44"/>
      <c r="N38" s="44"/>
      <c r="O38" s="44"/>
      <c r="P38" s="43"/>
      <c r="Q38" s="44"/>
    </row>
    <row r="39" spans="1:17" s="46" customFormat="1" ht="9.75" customHeight="1">
      <c r="A39" s="36"/>
      <c r="B39" s="69"/>
      <c r="C39" s="47"/>
      <c r="D39" s="48"/>
      <c r="E39" s="64"/>
      <c r="F39" s="70"/>
      <c r="G39" s="65"/>
      <c r="H39" s="70"/>
      <c r="I39" s="71"/>
      <c r="J39" s="72" t="s">
        <v>16</v>
      </c>
      <c r="K39" s="55"/>
      <c r="L39" s="93"/>
      <c r="M39" s="44"/>
      <c r="N39" s="44"/>
      <c r="O39" s="44"/>
      <c r="P39" s="43"/>
      <c r="Q39" s="44"/>
    </row>
    <row r="40" spans="1:17" s="46" customFormat="1" ht="9.75" customHeight="1">
      <c r="A40" s="36" t="s">
        <v>28</v>
      </c>
      <c r="B40" s="37"/>
      <c r="C40" s="38"/>
      <c r="D40" s="39"/>
      <c r="E40" s="60" t="s">
        <v>21</v>
      </c>
      <c r="F40" s="40"/>
      <c r="G40" s="41"/>
      <c r="H40" s="40"/>
      <c r="I40" s="61"/>
      <c r="J40" s="43" t="s">
        <v>12</v>
      </c>
      <c r="K40" s="44"/>
      <c r="L40" s="56" t="s">
        <v>29</v>
      </c>
      <c r="M40" s="44"/>
      <c r="N40" s="44"/>
      <c r="O40" s="44"/>
      <c r="P40" s="43"/>
      <c r="Q40" s="44"/>
    </row>
    <row r="41" spans="1:17" s="46" customFormat="1" ht="9.75" customHeight="1">
      <c r="A41" s="36"/>
      <c r="B41" s="94"/>
      <c r="C41" s="94"/>
      <c r="D41" s="95"/>
      <c r="E41" s="96"/>
      <c r="F41" s="96"/>
      <c r="G41" s="97"/>
      <c r="H41" s="96"/>
      <c r="I41" s="98"/>
      <c r="J41" s="43"/>
      <c r="K41" s="44"/>
      <c r="L41" s="43"/>
      <c r="M41" s="44"/>
      <c r="N41" s="44"/>
      <c r="O41" s="44"/>
      <c r="P41" s="43"/>
      <c r="Q41" s="44"/>
    </row>
    <row r="42" spans="1:17" s="46" customFormat="1" ht="9.75" customHeight="1">
      <c r="A42" s="81"/>
      <c r="B42" s="82"/>
      <c r="C42" s="82"/>
      <c r="D42" s="82"/>
      <c r="E42" s="83"/>
      <c r="F42" s="83"/>
      <c r="G42" s="84"/>
      <c r="H42" s="83"/>
      <c r="I42" s="85"/>
      <c r="J42" s="86"/>
      <c r="K42" s="87"/>
      <c r="L42" s="86"/>
      <c r="M42" s="87"/>
      <c r="N42" s="88"/>
      <c r="O42" s="89"/>
      <c r="P42" s="90"/>
      <c r="Q42" s="44"/>
    </row>
    <row r="43" spans="1:17" s="46" customFormat="1" ht="9.75" customHeight="1">
      <c r="A43" s="36" t="s">
        <v>27</v>
      </c>
      <c r="B43" s="37"/>
      <c r="C43" s="38"/>
      <c r="D43" s="39"/>
      <c r="E43" s="60" t="s">
        <v>13</v>
      </c>
      <c r="F43" s="40"/>
      <c r="G43" s="41"/>
      <c r="H43" s="40"/>
      <c r="I43" s="42"/>
      <c r="J43" s="43"/>
      <c r="K43" s="44"/>
      <c r="L43" s="43"/>
      <c r="M43" s="44"/>
      <c r="N43" s="43"/>
      <c r="Q43" s="44"/>
    </row>
    <row r="44" spans="1:17" s="46" customFormat="1" ht="9.75" customHeight="1">
      <c r="A44" s="36"/>
      <c r="B44" s="47"/>
      <c r="C44" s="47"/>
      <c r="D44" s="48"/>
      <c r="E44" s="49"/>
      <c r="F44" s="50"/>
      <c r="G44" s="51"/>
      <c r="H44" s="52"/>
      <c r="I44" s="53"/>
      <c r="J44" s="72" t="s">
        <v>13</v>
      </c>
      <c r="K44" s="55"/>
      <c r="L44" s="43"/>
      <c r="M44" s="44"/>
      <c r="N44" s="43"/>
      <c r="Q44" s="76"/>
    </row>
    <row r="45" spans="1:17" s="46" customFormat="1" ht="9.75" customHeight="1">
      <c r="A45" s="36" t="s">
        <v>28</v>
      </c>
      <c r="B45" s="37"/>
      <c r="C45" s="38"/>
      <c r="D45" s="39"/>
      <c r="E45" s="60" t="s">
        <v>17</v>
      </c>
      <c r="F45" s="40"/>
      <c r="G45" s="41"/>
      <c r="H45" s="40"/>
      <c r="I45" s="61"/>
      <c r="J45" s="62" t="s">
        <v>14</v>
      </c>
      <c r="K45" s="63"/>
      <c r="L45" s="43"/>
      <c r="M45" s="44"/>
      <c r="N45" s="43"/>
      <c r="Q45" s="44"/>
    </row>
    <row r="46" spans="1:17" s="46" customFormat="1" ht="9.75" customHeight="1">
      <c r="A46" s="36"/>
      <c r="B46" s="47"/>
      <c r="C46" s="47"/>
      <c r="D46" s="48"/>
      <c r="E46" s="49"/>
      <c r="F46" s="64"/>
      <c r="G46" s="65"/>
      <c r="H46" s="64"/>
      <c r="I46" s="66"/>
      <c r="J46" s="67"/>
      <c r="K46" s="53"/>
      <c r="L46" s="72" t="s">
        <v>13</v>
      </c>
      <c r="M46" s="55"/>
      <c r="N46" s="43"/>
      <c r="Q46" s="44"/>
    </row>
    <row r="47" spans="1:17" s="46" customFormat="1" ht="9.75" customHeight="1">
      <c r="A47" s="36" t="s">
        <v>30</v>
      </c>
      <c r="B47" s="37"/>
      <c r="C47" s="38"/>
      <c r="D47" s="39"/>
      <c r="E47" s="60" t="s">
        <v>19</v>
      </c>
      <c r="F47" s="40"/>
      <c r="G47" s="41"/>
      <c r="H47" s="40"/>
      <c r="I47" s="42"/>
      <c r="J47" s="43"/>
      <c r="K47" s="68"/>
      <c r="L47" s="62" t="s">
        <v>14</v>
      </c>
      <c r="M47" s="99"/>
      <c r="N47" s="56" t="s">
        <v>31</v>
      </c>
      <c r="Q47" s="44"/>
    </row>
    <row r="48" spans="1:17" s="46" customFormat="1" ht="9.75" customHeight="1">
      <c r="A48" s="36"/>
      <c r="B48" s="69"/>
      <c r="C48" s="47"/>
      <c r="D48" s="48"/>
      <c r="E48" s="49"/>
      <c r="F48" s="70"/>
      <c r="G48" s="65"/>
      <c r="H48" s="70"/>
      <c r="I48" s="71"/>
      <c r="J48" s="72" t="s">
        <v>19</v>
      </c>
      <c r="K48" s="73"/>
      <c r="L48" s="67"/>
      <c r="M48" s="100"/>
      <c r="N48" s="56"/>
      <c r="Q48" s="44"/>
    </row>
    <row r="49" spans="1:17" s="46" customFormat="1" ht="9.75" customHeight="1">
      <c r="A49" s="36" t="s">
        <v>32</v>
      </c>
      <c r="B49" s="101"/>
      <c r="C49" s="102"/>
      <c r="D49" s="103"/>
      <c r="E49" s="104" t="s">
        <v>24</v>
      </c>
      <c r="F49" s="96"/>
      <c r="G49" s="97"/>
      <c r="H49" s="96"/>
      <c r="I49" s="105"/>
      <c r="J49" s="43" t="s">
        <v>14</v>
      </c>
      <c r="K49" s="44"/>
      <c r="L49" s="43"/>
      <c r="M49" s="91"/>
      <c r="N49" s="56"/>
      <c r="Q49" s="44"/>
    </row>
    <row r="50" spans="1:17" s="46" customFormat="1" ht="9.75" customHeight="1">
      <c r="A50" s="81"/>
      <c r="B50" s="82"/>
      <c r="C50" s="82"/>
      <c r="D50" s="106"/>
      <c r="E50" s="107"/>
      <c r="F50" s="107"/>
      <c r="G50" s="108"/>
      <c r="H50" s="107"/>
      <c r="I50" s="109"/>
      <c r="J50" s="86"/>
      <c r="K50" s="87"/>
      <c r="L50" s="110"/>
      <c r="M50" s="111"/>
      <c r="N50" s="86"/>
      <c r="O50" s="112"/>
      <c r="P50" s="113"/>
      <c r="Q50" s="44"/>
    </row>
    <row r="51" spans="1:17" s="46" customFormat="1" ht="9.75" customHeight="1">
      <c r="A51" s="36" t="s">
        <v>27</v>
      </c>
      <c r="B51" s="37"/>
      <c r="C51" s="38"/>
      <c r="D51" s="39"/>
      <c r="E51" s="60" t="s">
        <v>17</v>
      </c>
      <c r="F51" s="40"/>
      <c r="G51" s="41"/>
      <c r="H51" s="40"/>
      <c r="I51" s="42"/>
      <c r="J51" s="43"/>
      <c r="K51" s="44"/>
      <c r="L51" s="43"/>
      <c r="M51" s="91"/>
      <c r="N51" s="92"/>
      <c r="Q51" s="44"/>
    </row>
    <row r="52" spans="1:17" s="46" customFormat="1" ht="9.75" customHeight="1">
      <c r="A52" s="36"/>
      <c r="B52" s="47"/>
      <c r="C52" s="47"/>
      <c r="D52" s="48"/>
      <c r="E52" s="49"/>
      <c r="F52" s="70"/>
      <c r="G52" s="65"/>
      <c r="H52" s="70"/>
      <c r="I52" s="71"/>
      <c r="J52" s="72" t="s">
        <v>24</v>
      </c>
      <c r="K52" s="55"/>
      <c r="M52" s="91"/>
      <c r="N52" s="56"/>
      <c r="Q52" s="44"/>
    </row>
    <row r="53" spans="1:17" s="46" customFormat="1" ht="9.75" customHeight="1">
      <c r="A53" s="36" t="s">
        <v>28</v>
      </c>
      <c r="B53" s="101"/>
      <c r="C53" s="102"/>
      <c r="D53" s="103"/>
      <c r="E53" s="104" t="s">
        <v>24</v>
      </c>
      <c r="F53" s="96"/>
      <c r="G53" s="97"/>
      <c r="H53" s="96"/>
      <c r="I53" s="105"/>
      <c r="J53" s="62" t="s">
        <v>12</v>
      </c>
      <c r="K53" s="99"/>
      <c r="L53" s="56" t="s">
        <v>33</v>
      </c>
      <c r="M53" s="91"/>
      <c r="N53" s="56"/>
      <c r="Q53" s="44"/>
    </row>
    <row r="54" spans="1:17" s="46" customFormat="1" ht="9.75" customHeight="1">
      <c r="A54" s="8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44"/>
    </row>
    <row r="55" spans="1:17" s="46" customFormat="1" ht="9.75" customHeight="1">
      <c r="A55" s="36" t="s">
        <v>27</v>
      </c>
      <c r="B55" s="37"/>
      <c r="C55" s="38"/>
      <c r="D55" s="39"/>
      <c r="E55" s="60"/>
      <c r="F55" s="60" t="s">
        <v>34</v>
      </c>
      <c r="G55" s="41"/>
      <c r="H55" s="40"/>
      <c r="I55" s="42"/>
      <c r="J55" s="43"/>
      <c r="K55" s="44"/>
      <c r="L55" s="43"/>
      <c r="M55" s="44"/>
      <c r="N55" s="43"/>
      <c r="O55" s="44"/>
      <c r="P55" s="62"/>
      <c r="Q55" s="44"/>
    </row>
    <row r="56" spans="1:17" s="46" customFormat="1" ht="9.75" customHeight="1">
      <c r="A56" s="36"/>
      <c r="B56" s="47"/>
      <c r="C56" s="47"/>
      <c r="D56" s="48"/>
      <c r="E56" s="49"/>
      <c r="F56" s="50"/>
      <c r="G56" s="51"/>
      <c r="H56" s="52"/>
      <c r="I56" s="53"/>
      <c r="J56" s="72" t="s">
        <v>11</v>
      </c>
      <c r="K56" s="55"/>
      <c r="L56" s="43"/>
      <c r="M56" s="44"/>
      <c r="N56" s="43"/>
      <c r="O56" s="44"/>
      <c r="P56" s="67"/>
      <c r="Q56" s="44"/>
    </row>
    <row r="57" spans="1:17" s="46" customFormat="1" ht="9.75" customHeight="1">
      <c r="A57" s="36" t="s">
        <v>28</v>
      </c>
      <c r="B57" s="37"/>
      <c r="C57" s="38"/>
      <c r="D57" s="39"/>
      <c r="E57" s="60" t="s">
        <v>11</v>
      </c>
      <c r="F57" s="60"/>
      <c r="G57" s="41"/>
      <c r="H57" s="40"/>
      <c r="I57" s="61"/>
      <c r="J57" s="62"/>
      <c r="K57" s="63"/>
      <c r="L57" s="43"/>
      <c r="M57" s="44"/>
      <c r="N57" s="43"/>
      <c r="O57" s="44"/>
      <c r="P57" s="43"/>
      <c r="Q57" s="44"/>
    </row>
    <row r="58" spans="1:17" s="46" customFormat="1" ht="9.75" customHeight="1">
      <c r="A58" s="36"/>
      <c r="B58" s="47"/>
      <c r="C58" s="47"/>
      <c r="D58" s="48"/>
      <c r="E58" s="49"/>
      <c r="F58" s="49"/>
      <c r="G58" s="65"/>
      <c r="H58" s="64"/>
      <c r="I58" s="66"/>
      <c r="J58" s="67"/>
      <c r="K58" s="53"/>
      <c r="L58" s="72" t="s">
        <v>18</v>
      </c>
      <c r="M58" s="55"/>
      <c r="N58" s="43"/>
      <c r="O58" s="44"/>
      <c r="P58" s="43"/>
      <c r="Q58" s="44"/>
    </row>
    <row r="59" spans="1:17" s="46" customFormat="1" ht="9.75" customHeight="1">
      <c r="A59" s="36" t="s">
        <v>30</v>
      </c>
      <c r="B59" s="37"/>
      <c r="C59" s="38"/>
      <c r="D59" s="39"/>
      <c r="E59" s="60" t="s">
        <v>15</v>
      </c>
      <c r="F59" s="60"/>
      <c r="G59" s="41"/>
      <c r="H59" s="40"/>
      <c r="I59" s="42"/>
      <c r="J59" s="43"/>
      <c r="K59" s="68"/>
      <c r="L59" s="62" t="s">
        <v>14</v>
      </c>
      <c r="M59" s="63"/>
      <c r="N59" s="43"/>
      <c r="O59" s="44"/>
      <c r="P59" s="43"/>
      <c r="Q59" s="44"/>
    </row>
    <row r="60" spans="1:17" s="46" customFormat="1" ht="9.75" customHeight="1">
      <c r="A60" s="36"/>
      <c r="B60" s="69"/>
      <c r="C60" s="47"/>
      <c r="D60" s="48"/>
      <c r="E60" s="49"/>
      <c r="F60" s="52"/>
      <c r="G60" s="65"/>
      <c r="H60" s="70"/>
      <c r="I60" s="71"/>
      <c r="J60" s="72" t="s">
        <v>18</v>
      </c>
      <c r="K60" s="73"/>
      <c r="L60" s="67"/>
      <c r="M60" s="53"/>
      <c r="N60" s="43"/>
      <c r="O60" s="44"/>
      <c r="P60" s="43"/>
      <c r="Q60" s="44"/>
    </row>
    <row r="61" spans="1:17" s="46" customFormat="1" ht="9.75" customHeight="1">
      <c r="A61" s="36" t="s">
        <v>32</v>
      </c>
      <c r="B61" s="37"/>
      <c r="C61" s="38"/>
      <c r="D61" s="39"/>
      <c r="E61" s="60" t="s">
        <v>18</v>
      </c>
      <c r="F61" s="60"/>
      <c r="G61" s="41"/>
      <c r="H61" s="40"/>
      <c r="I61" s="61"/>
      <c r="J61" s="43" t="s">
        <v>14</v>
      </c>
      <c r="K61" s="44"/>
      <c r="L61" s="43"/>
      <c r="M61" s="68"/>
      <c r="N61" s="43"/>
      <c r="O61" s="44"/>
      <c r="P61" s="43"/>
      <c r="Q61" s="44"/>
    </row>
    <row r="62" spans="1:17" s="46" customFormat="1" ht="9.75" customHeight="1">
      <c r="A62" s="36"/>
      <c r="B62" s="47"/>
      <c r="C62" s="47"/>
      <c r="D62" s="48"/>
      <c r="E62" s="49"/>
      <c r="F62" s="49"/>
      <c r="G62" s="65"/>
      <c r="H62" s="64"/>
      <c r="I62" s="66"/>
      <c r="J62" s="43"/>
      <c r="K62" s="44"/>
      <c r="L62" s="67"/>
      <c r="M62" s="53"/>
      <c r="N62" s="72" t="s">
        <v>18</v>
      </c>
      <c r="O62" s="55"/>
      <c r="P62" s="43"/>
      <c r="Q62" s="44"/>
    </row>
    <row r="63" spans="1:18" s="46" customFormat="1" ht="9.75" customHeight="1">
      <c r="A63" s="36" t="s">
        <v>35</v>
      </c>
      <c r="B63" s="37"/>
      <c r="C63" s="38"/>
      <c r="D63" s="39"/>
      <c r="E63" s="60" t="s">
        <v>20</v>
      </c>
      <c r="F63" s="60"/>
      <c r="G63" s="41"/>
      <c r="H63" s="40"/>
      <c r="I63" s="42"/>
      <c r="J63" s="43"/>
      <c r="K63" s="44"/>
      <c r="L63" s="43"/>
      <c r="M63" s="68"/>
      <c r="N63" s="62" t="s">
        <v>14</v>
      </c>
      <c r="O63" s="44"/>
      <c r="P63" s="43" t="s">
        <v>36</v>
      </c>
      <c r="Q63" s="44"/>
      <c r="R63" s="114"/>
    </row>
    <row r="64" spans="1:17" s="46" customFormat="1" ht="9.75" customHeight="1">
      <c r="A64" s="36"/>
      <c r="B64" s="47"/>
      <c r="C64" s="47"/>
      <c r="D64" s="48"/>
      <c r="E64" s="49"/>
      <c r="F64" s="52"/>
      <c r="G64" s="65"/>
      <c r="H64" s="70"/>
      <c r="I64" s="71"/>
      <c r="J64" s="72" t="s">
        <v>20</v>
      </c>
      <c r="K64" s="55"/>
      <c r="L64" s="43"/>
      <c r="M64" s="68"/>
      <c r="N64" s="43"/>
      <c r="O64" s="44"/>
      <c r="P64" s="43"/>
      <c r="Q64" s="44"/>
    </row>
    <row r="65" spans="1:17" s="46" customFormat="1" ht="9.75" customHeight="1">
      <c r="A65" s="36" t="s">
        <v>37</v>
      </c>
      <c r="B65" s="37"/>
      <c r="C65" s="38"/>
      <c r="D65" s="39"/>
      <c r="E65" s="60" t="s">
        <v>22</v>
      </c>
      <c r="F65" s="60"/>
      <c r="G65" s="41"/>
      <c r="H65" s="40"/>
      <c r="I65" s="61"/>
      <c r="J65" s="62" t="s">
        <v>14</v>
      </c>
      <c r="K65" s="63"/>
      <c r="L65" s="43"/>
      <c r="M65" s="68"/>
      <c r="N65" s="43"/>
      <c r="O65" s="44"/>
      <c r="P65" s="43"/>
      <c r="Q65" s="44"/>
    </row>
    <row r="66" spans="1:17" s="46" customFormat="1" ht="9.75" customHeight="1">
      <c r="A66" s="36"/>
      <c r="B66" s="47"/>
      <c r="C66" s="47"/>
      <c r="D66" s="48"/>
      <c r="E66" s="49"/>
      <c r="F66" s="49"/>
      <c r="G66" s="65"/>
      <c r="H66" s="64"/>
      <c r="I66" s="66"/>
      <c r="J66" s="67"/>
      <c r="K66" s="53"/>
      <c r="L66" s="72" t="s">
        <v>25</v>
      </c>
      <c r="M66" s="73"/>
      <c r="N66" s="43"/>
      <c r="O66" s="44"/>
      <c r="P66" s="43"/>
      <c r="Q66" s="44"/>
    </row>
    <row r="67" spans="1:17" s="46" customFormat="1" ht="9.75" customHeight="1">
      <c r="A67" s="36" t="s">
        <v>38</v>
      </c>
      <c r="B67" s="37"/>
      <c r="C67" s="38"/>
      <c r="D67" s="39"/>
      <c r="E67" s="60" t="s">
        <v>39</v>
      </c>
      <c r="F67" s="60"/>
      <c r="G67" s="41"/>
      <c r="H67" s="40"/>
      <c r="I67" s="42"/>
      <c r="J67" s="43"/>
      <c r="K67" s="68"/>
      <c r="L67" s="62" t="s">
        <v>12</v>
      </c>
      <c r="M67" s="75"/>
      <c r="N67" s="43"/>
      <c r="O67" s="44"/>
      <c r="P67" s="43"/>
      <c r="Q67" s="44"/>
    </row>
    <row r="68" spans="1:17" s="46" customFormat="1" ht="9.75" customHeight="1">
      <c r="A68" s="36"/>
      <c r="B68" s="69"/>
      <c r="C68" s="47"/>
      <c r="D68" s="48"/>
      <c r="E68" s="49"/>
      <c r="F68" s="52"/>
      <c r="G68" s="65"/>
      <c r="H68" s="70"/>
      <c r="I68" s="71"/>
      <c r="J68" s="72" t="s">
        <v>25</v>
      </c>
      <c r="K68" s="73"/>
      <c r="L68" s="67"/>
      <c r="M68" s="76"/>
      <c r="N68" s="43"/>
      <c r="O68" s="44"/>
      <c r="P68" s="43"/>
      <c r="Q68" s="44"/>
    </row>
    <row r="69" spans="1:17" s="46" customFormat="1" ht="9.75" customHeight="1">
      <c r="A69" s="36" t="s">
        <v>40</v>
      </c>
      <c r="B69" s="101"/>
      <c r="C69" s="102"/>
      <c r="D69" s="103"/>
      <c r="E69" s="104" t="s">
        <v>26</v>
      </c>
      <c r="F69" s="104"/>
      <c r="G69" s="97"/>
      <c r="H69" s="96"/>
      <c r="I69" s="105"/>
      <c r="J69" s="43" t="s">
        <v>12</v>
      </c>
      <c r="K69" s="44"/>
      <c r="L69" s="43"/>
      <c r="M69" s="44"/>
      <c r="N69" s="43"/>
      <c r="O69" s="44"/>
      <c r="P69" s="43"/>
      <c r="Q69" s="44"/>
    </row>
    <row r="70" spans="1:17" s="46" customFormat="1" ht="9.75" customHeight="1">
      <c r="A70" s="81"/>
      <c r="B70" s="82"/>
      <c r="C70" s="82"/>
      <c r="D70" s="106"/>
      <c r="E70" s="107"/>
      <c r="F70" s="107"/>
      <c r="G70" s="108"/>
      <c r="H70" s="107"/>
      <c r="I70" s="109"/>
      <c r="J70" s="110"/>
      <c r="K70" s="111"/>
      <c r="L70" s="86"/>
      <c r="M70" s="87"/>
      <c r="N70" s="86"/>
      <c r="O70" s="87"/>
      <c r="P70" s="90"/>
      <c r="Q70" s="44"/>
    </row>
    <row r="71" spans="1:17" s="46" customFormat="1" ht="9.75" customHeight="1">
      <c r="A71" s="36" t="s">
        <v>27</v>
      </c>
      <c r="B71" s="37"/>
      <c r="C71" s="38"/>
      <c r="D71" s="39"/>
      <c r="E71" s="60" t="s">
        <v>11</v>
      </c>
      <c r="F71" s="40"/>
      <c r="G71" s="41"/>
      <c r="H71" s="40"/>
      <c r="I71" s="42"/>
      <c r="J71" s="43"/>
      <c r="K71" s="91"/>
      <c r="L71" s="92"/>
      <c r="M71" s="99"/>
      <c r="N71" s="56"/>
      <c r="O71" s="91"/>
      <c r="P71" s="56"/>
      <c r="Q71" s="44"/>
    </row>
    <row r="72" spans="1:17" s="46" customFormat="1" ht="9.75" customHeight="1">
      <c r="A72" s="36"/>
      <c r="B72" s="69"/>
      <c r="C72" s="47"/>
      <c r="D72" s="48"/>
      <c r="E72" s="49"/>
      <c r="F72" s="70"/>
      <c r="G72" s="65"/>
      <c r="H72" s="70"/>
      <c r="I72" s="71"/>
      <c r="J72" s="72" t="s">
        <v>11</v>
      </c>
      <c r="K72" s="55"/>
      <c r="L72" s="93"/>
      <c r="M72" s="100"/>
      <c r="N72" s="56"/>
      <c r="O72" s="44"/>
      <c r="P72" s="43"/>
      <c r="Q72" s="44"/>
    </row>
    <row r="73" spans="1:17" s="46" customFormat="1" ht="9.75" customHeight="1">
      <c r="A73" s="36" t="s">
        <v>28</v>
      </c>
      <c r="B73" s="37"/>
      <c r="C73" s="38"/>
      <c r="D73" s="39"/>
      <c r="E73" s="60" t="s">
        <v>20</v>
      </c>
      <c r="F73" s="40"/>
      <c r="G73" s="41"/>
      <c r="H73" s="40"/>
      <c r="I73" s="61"/>
      <c r="J73" s="43" t="s">
        <v>12</v>
      </c>
      <c r="K73" s="44"/>
      <c r="L73" s="56" t="s">
        <v>41</v>
      </c>
      <c r="M73" s="91"/>
      <c r="N73" s="56"/>
      <c r="O73" s="44"/>
      <c r="P73" s="43"/>
      <c r="Q73" s="44"/>
    </row>
    <row r="74" spans="1:17" s="119" customFormat="1" ht="6.75" customHeight="1">
      <c r="A74" s="115"/>
      <c r="B74" s="115"/>
      <c r="C74" s="115"/>
      <c r="D74" s="115"/>
      <c r="E74" s="116"/>
      <c r="F74" s="116"/>
      <c r="G74" s="116"/>
      <c r="H74" s="116"/>
      <c r="I74" s="117"/>
      <c r="J74" s="116"/>
      <c r="K74" s="118"/>
      <c r="L74" s="116"/>
      <c r="M74" s="118"/>
      <c r="N74" s="116"/>
      <c r="O74" s="118"/>
      <c r="P74" s="116"/>
      <c r="Q74" s="118"/>
    </row>
    <row r="75" spans="1:17" s="132" customFormat="1" ht="10.5" customHeight="1">
      <c r="A75" s="120"/>
      <c r="B75" s="121"/>
      <c r="C75" s="122"/>
      <c r="D75" s="123" t="s">
        <v>42</v>
      </c>
      <c r="E75" s="124" t="s">
        <v>43</v>
      </c>
      <c r="F75" s="124"/>
      <c r="G75" s="124"/>
      <c r="H75" s="125"/>
      <c r="I75" s="126"/>
      <c r="J75" s="127"/>
      <c r="K75" s="128"/>
      <c r="L75" s="127"/>
      <c r="M75" s="129"/>
      <c r="N75" s="130"/>
      <c r="O75" s="130"/>
      <c r="P75" s="130"/>
      <c r="Q75" s="131"/>
    </row>
    <row r="76" spans="1:17" s="132" customFormat="1" ht="12.75" customHeight="1">
      <c r="A76" s="133"/>
      <c r="B76" s="134"/>
      <c r="C76" s="135"/>
      <c r="D76" s="136">
        <v>1</v>
      </c>
      <c r="E76" s="137" t="str">
        <f>IF(D6=1,E6,"")</f>
        <v>БАРРАКУДА</v>
      </c>
      <c r="F76" s="137">
        <f>IF(E6=1,F6,"")</f>
      </c>
      <c r="G76" s="137">
        <f>IF(F6=1,G6,"")</f>
      </c>
      <c r="H76" s="138"/>
      <c r="I76" s="139"/>
      <c r="J76" s="140"/>
      <c r="K76" s="140"/>
      <c r="L76" s="140"/>
      <c r="M76" s="141"/>
      <c r="N76" s="142" t="s">
        <v>44</v>
      </c>
      <c r="O76" s="142"/>
      <c r="P76" s="142"/>
      <c r="Q76" s="143"/>
    </row>
    <row r="77" spans="1:17" s="132" customFormat="1" ht="12.75" customHeight="1">
      <c r="A77" s="133"/>
      <c r="B77" s="134"/>
      <c r="C77" s="144"/>
      <c r="D77" s="136">
        <v>2</v>
      </c>
      <c r="E77" s="137" t="s">
        <v>23</v>
      </c>
      <c r="F77" s="137">
        <f>IF(E73=2,F73,"")</f>
      </c>
      <c r="G77" s="137">
        <f>IF(F73=2,G73,"")</f>
      </c>
      <c r="H77" s="138"/>
      <c r="I77" s="139"/>
      <c r="J77" s="140"/>
      <c r="K77" s="140"/>
      <c r="L77" s="140"/>
      <c r="M77" s="141"/>
      <c r="N77" s="145" t="s">
        <v>45</v>
      </c>
      <c r="O77" s="146"/>
      <c r="P77" s="145"/>
      <c r="Q77" s="147"/>
    </row>
    <row r="78" spans="1:17" s="132" customFormat="1" ht="12.75" customHeight="1">
      <c r="A78" s="148"/>
      <c r="B78" s="149"/>
      <c r="C78" s="144"/>
      <c r="D78" s="136">
        <v>3</v>
      </c>
      <c r="E78" s="137" t="s">
        <v>15</v>
      </c>
      <c r="F78" s="137"/>
      <c r="G78" s="137">
        <f>IF(F22=3,G22,IF(F69=3,G69,""))</f>
      </c>
      <c r="H78" s="138"/>
      <c r="I78" s="139"/>
      <c r="J78" s="140"/>
      <c r="K78" s="140"/>
      <c r="L78" s="140"/>
      <c r="M78" s="141"/>
      <c r="N78" s="145"/>
      <c r="O78" s="146"/>
      <c r="P78" s="145"/>
      <c r="Q78" s="147"/>
    </row>
    <row r="79" spans="1:17" s="132" customFormat="1" ht="12.75" customHeight="1">
      <c r="A79" s="150"/>
      <c r="B79" s="151"/>
      <c r="C79" s="152"/>
      <c r="D79" s="136">
        <v>4</v>
      </c>
      <c r="E79" s="137" t="s">
        <v>21</v>
      </c>
      <c r="F79" s="137">
        <f>IF(E22=4,F22,IF(E69=4,F69,""))</f>
      </c>
      <c r="G79" s="137">
        <f>IF(F22=4,G22,IF(F69=4,G69,""))</f>
      </c>
      <c r="H79" s="138"/>
      <c r="I79" s="153"/>
      <c r="J79" s="154"/>
      <c r="K79" s="155"/>
      <c r="L79" s="154"/>
      <c r="M79" s="147"/>
      <c r="N79" s="151"/>
      <c r="O79" s="156"/>
      <c r="P79" s="151"/>
      <c r="Q79" s="157"/>
    </row>
    <row r="80" spans="1:17" s="132" customFormat="1" ht="12.75" customHeight="1">
      <c r="A80" s="158"/>
      <c r="B80" s="142"/>
      <c r="C80" s="159"/>
      <c r="D80" s="136"/>
      <c r="E80" s="137">
        <f>IF(D20=5,E20,IF(D36=5,E36,IF(D55=5,E55,IF(D43=5,E43,""))))</f>
      </c>
      <c r="F80" s="137">
        <f>IF(E20=5,F20,IF(E36=5,F36,IF(E55=5,F55,IF(E43=5,F43,""))))</f>
      </c>
      <c r="G80" s="137">
        <f>IF(F20=5,G20,IF(F36=5,G36,IF(F55=5,G55,IF(F43=5,G43,""))))</f>
      </c>
      <c r="H80" s="138"/>
      <c r="I80" s="153"/>
      <c r="J80" s="154"/>
      <c r="K80" s="155"/>
      <c r="L80" s="154"/>
      <c r="M80" s="147"/>
      <c r="N80" s="142" t="s">
        <v>46</v>
      </c>
      <c r="O80" s="142"/>
      <c r="P80" s="142"/>
      <c r="Q80" s="143"/>
    </row>
    <row r="81" spans="1:17" s="132" customFormat="1" ht="12.75" customHeight="1">
      <c r="A81" s="133"/>
      <c r="B81" s="134"/>
      <c r="C81" s="135"/>
      <c r="D81" s="136"/>
      <c r="E81" s="137">
        <f>IF(D20=6,E20,IF(D36=6,E36,IF(D55=6,E55,IF(D43=6,E43,""))))</f>
      </c>
      <c r="F81" s="137">
        <f>IF(E20=6,F20,IF(E36=6,F36,IF(E55=6,F55,IF(E43=6,F43,""))))</f>
      </c>
      <c r="G81" s="137">
        <f>IF(F20=6,G20,IF(F36=6,G36,IF(F55=6,G55,IF(F43=6,G43,""))))</f>
      </c>
      <c r="H81" s="138"/>
      <c r="I81" s="153"/>
      <c r="J81" s="154"/>
      <c r="K81" s="155"/>
      <c r="L81" s="154"/>
      <c r="M81" s="147"/>
      <c r="N81" s="145"/>
      <c r="O81" s="146"/>
      <c r="P81" s="145"/>
      <c r="Q81" s="147"/>
    </row>
    <row r="82" spans="1:17" s="132" customFormat="1" ht="12.75" customHeight="1">
      <c r="A82" s="133"/>
      <c r="B82" s="134"/>
      <c r="C82" s="135"/>
      <c r="D82" s="136"/>
      <c r="E82" s="137">
        <f>IF(D20=7,E20,IF(D36=7,E36,IF(D55=7,E55,IF(D43=7,E43,""))))</f>
      </c>
      <c r="F82" s="137">
        <f>IF(E20=7,F20,IF(E36=7,F36,IF(E55=7,F55,IF(E43=7,F43,""))))</f>
      </c>
      <c r="G82" s="137">
        <f>IF(F20=7,G20,IF(F36=7,G36,IF(F55=7,G55,IF(F43=7,G43,""))))</f>
      </c>
      <c r="H82" s="138"/>
      <c r="I82" s="153"/>
      <c r="J82" s="154"/>
      <c r="K82" s="155"/>
      <c r="L82" s="154"/>
      <c r="M82" s="147"/>
      <c r="N82" s="145"/>
      <c r="O82" s="146"/>
      <c r="P82" s="145"/>
      <c r="Q82" s="147"/>
    </row>
    <row r="83" spans="1:17" s="132" customFormat="1" ht="12.75" customHeight="1">
      <c r="A83" s="150"/>
      <c r="B83" s="151"/>
      <c r="C83" s="160"/>
      <c r="D83" s="161"/>
      <c r="E83" s="162">
        <f>IF(D20=8,E20,IF(D36=8,E36,IF(D55=8,E55,IF(D43=8,E43,""))))</f>
      </c>
      <c r="F83" s="161"/>
      <c r="G83" s="162">
        <f>IF(F20=8,G20,IF(F36=8,G36,IF(F55=8,G55,IF(F43=8,G43,""))))</f>
      </c>
      <c r="H83" s="163"/>
      <c r="I83" s="164"/>
      <c r="J83" s="151"/>
      <c r="K83" s="156"/>
      <c r="L83" s="151"/>
      <c r="M83" s="157"/>
      <c r="N83" s="151" t="str">
        <f>Q3</f>
        <v>Евгений Зукин</v>
      </c>
      <c r="O83" s="156"/>
      <c r="P83" s="151"/>
      <c r="Q83" s="157"/>
    </row>
  </sheetData>
  <sheetProtection/>
  <mergeCells count="3">
    <mergeCell ref="I76:M76"/>
    <mergeCell ref="I77:M77"/>
    <mergeCell ref="I78:M78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zoomScalePageLayoutView="0" workbookViewId="0" topLeftCell="A1">
      <selection activeCell="J54" sqref="J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Martini Asti Cup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20-22 февраля</v>
      </c>
      <c r="B3" s="18"/>
      <c r="C3" s="18"/>
      <c r="D3" s="18"/>
      <c r="E3" s="18"/>
      <c r="F3" s="18"/>
      <c r="G3" s="18"/>
      <c r="H3" s="19" t="str">
        <f>'[1]Информация'!$A$11</f>
        <v>Ледовый стадион, Киев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4</v>
      </c>
      <c r="D4" s="26" t="s">
        <v>5</v>
      </c>
      <c r="E4" s="27" t="s">
        <v>6</v>
      </c>
      <c r="F4" s="27" t="s">
        <v>7</v>
      </c>
      <c r="G4" s="27"/>
      <c r="H4" s="27" t="s">
        <v>8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27</v>
      </c>
      <c r="B6" s="37"/>
      <c r="C6" s="38"/>
      <c r="D6" s="39">
        <v>1</v>
      </c>
      <c r="E6" s="60" t="s">
        <v>47</v>
      </c>
      <c r="F6" s="60"/>
      <c r="G6" s="41"/>
      <c r="H6" s="40"/>
      <c r="I6" s="42"/>
      <c r="J6" s="43"/>
      <c r="K6" s="44"/>
      <c r="L6" s="43"/>
      <c r="M6" s="44"/>
      <c r="N6" s="43"/>
      <c r="O6" s="44"/>
      <c r="P6" s="62"/>
      <c r="Q6" s="44"/>
    </row>
    <row r="7" spans="1:17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167" t="s">
        <v>47</v>
      </c>
      <c r="K7" s="55"/>
      <c r="L7" s="43"/>
      <c r="M7" s="44"/>
      <c r="N7" s="43"/>
      <c r="O7" s="44"/>
      <c r="P7" s="67"/>
      <c r="Q7" s="44"/>
    </row>
    <row r="8" spans="1:17" s="46" customFormat="1" ht="9.75" customHeight="1">
      <c r="A8" s="36" t="s">
        <v>28</v>
      </c>
      <c r="B8" s="37"/>
      <c r="C8" s="38"/>
      <c r="D8" s="39"/>
      <c r="E8" s="60"/>
      <c r="F8" s="60" t="s">
        <v>10</v>
      </c>
      <c r="G8" s="41"/>
      <c r="H8" s="40"/>
      <c r="I8" s="61"/>
      <c r="J8" s="62"/>
      <c r="K8" s="63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49"/>
      <c r="F9" s="49"/>
      <c r="G9" s="65"/>
      <c r="H9" s="64"/>
      <c r="I9" s="66"/>
      <c r="J9" s="67"/>
      <c r="K9" s="53"/>
      <c r="L9" s="72" t="s">
        <v>47</v>
      </c>
      <c r="M9" s="55"/>
      <c r="N9" s="43"/>
      <c r="O9" s="44"/>
      <c r="P9" s="43"/>
      <c r="Q9" s="44"/>
    </row>
    <row r="10" spans="1:17" s="46" customFormat="1" ht="9.75" customHeight="1">
      <c r="A10" s="36" t="s">
        <v>30</v>
      </c>
      <c r="B10" s="37"/>
      <c r="C10" s="38"/>
      <c r="D10" s="39"/>
      <c r="E10" s="60" t="s">
        <v>48</v>
      </c>
      <c r="F10" s="60"/>
      <c r="G10" s="41"/>
      <c r="H10" s="40"/>
      <c r="I10" s="42"/>
      <c r="J10" s="43"/>
      <c r="K10" s="68"/>
      <c r="L10" s="62" t="s">
        <v>14</v>
      </c>
      <c r="M10" s="63"/>
      <c r="N10" s="43"/>
      <c r="O10" s="44"/>
      <c r="P10" s="43"/>
      <c r="Q10" s="44"/>
    </row>
    <row r="11" spans="1:17" s="46" customFormat="1" ht="9.75" customHeight="1">
      <c r="A11" s="36"/>
      <c r="B11" s="69"/>
      <c r="C11" s="47"/>
      <c r="D11" s="48"/>
      <c r="E11" s="49"/>
      <c r="F11" s="52"/>
      <c r="G11" s="65"/>
      <c r="H11" s="70"/>
      <c r="I11" s="71"/>
      <c r="J11" s="72" t="s">
        <v>48</v>
      </c>
      <c r="K11" s="73"/>
      <c r="L11" s="67"/>
      <c r="M11" s="53"/>
      <c r="N11" s="43"/>
      <c r="O11" s="44"/>
      <c r="P11" s="43"/>
      <c r="Q11" s="44"/>
    </row>
    <row r="12" spans="1:17" s="46" customFormat="1" ht="9.75" customHeight="1">
      <c r="A12" s="36" t="s">
        <v>32</v>
      </c>
      <c r="B12" s="37"/>
      <c r="C12" s="38"/>
      <c r="D12" s="39"/>
      <c r="E12" s="60" t="s">
        <v>49</v>
      </c>
      <c r="F12" s="60"/>
      <c r="G12" s="41"/>
      <c r="H12" s="40"/>
      <c r="I12" s="61"/>
      <c r="J12" s="43" t="s">
        <v>14</v>
      </c>
      <c r="K12" s="44"/>
      <c r="L12" s="43"/>
      <c r="M12" s="68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49"/>
      <c r="F13" s="49"/>
      <c r="G13" s="65"/>
      <c r="H13" s="64"/>
      <c r="I13" s="66"/>
      <c r="J13" s="43"/>
      <c r="K13" s="44"/>
      <c r="L13" s="67"/>
      <c r="M13" s="53"/>
      <c r="N13" s="72" t="s">
        <v>50</v>
      </c>
      <c r="O13" s="55"/>
      <c r="P13" s="43"/>
      <c r="Q13" s="44"/>
    </row>
    <row r="14" spans="1:18" s="46" customFormat="1" ht="9.75" customHeight="1">
      <c r="A14" s="36" t="s">
        <v>35</v>
      </c>
      <c r="B14" s="37"/>
      <c r="C14" s="38"/>
      <c r="D14" s="39"/>
      <c r="E14" s="60" t="s">
        <v>51</v>
      </c>
      <c r="F14" s="60"/>
      <c r="G14" s="41"/>
      <c r="H14" s="40"/>
      <c r="I14" s="42"/>
      <c r="J14" s="43"/>
      <c r="K14" s="44"/>
      <c r="L14" s="43"/>
      <c r="M14" s="68"/>
      <c r="N14" s="62" t="s">
        <v>12</v>
      </c>
      <c r="O14" s="44"/>
      <c r="P14" s="43" t="s">
        <v>52</v>
      </c>
      <c r="Q14" s="44"/>
      <c r="R14" s="114"/>
    </row>
    <row r="15" spans="1:17" s="46" customFormat="1" ht="9.75" customHeight="1">
      <c r="A15" s="36"/>
      <c r="B15" s="47"/>
      <c r="C15" s="47"/>
      <c r="D15" s="48"/>
      <c r="E15" s="49"/>
      <c r="F15" s="52"/>
      <c r="G15" s="65"/>
      <c r="H15" s="70"/>
      <c r="I15" s="71"/>
      <c r="J15" s="72" t="s">
        <v>53</v>
      </c>
      <c r="K15" s="55"/>
      <c r="L15" s="43"/>
      <c r="M15" s="68"/>
      <c r="N15" s="43"/>
      <c r="O15" s="44"/>
      <c r="P15" s="43"/>
      <c r="Q15" s="44"/>
    </row>
    <row r="16" spans="1:17" s="46" customFormat="1" ht="9.75" customHeight="1">
      <c r="A16" s="36" t="s">
        <v>37</v>
      </c>
      <c r="B16" s="37"/>
      <c r="C16" s="38"/>
      <c r="D16" s="39"/>
      <c r="E16" s="60" t="s">
        <v>53</v>
      </c>
      <c r="F16" s="60"/>
      <c r="G16" s="41"/>
      <c r="H16" s="40"/>
      <c r="I16" s="61"/>
      <c r="J16" s="62" t="s">
        <v>14</v>
      </c>
      <c r="K16" s="63"/>
      <c r="L16" s="43"/>
      <c r="M16" s="68"/>
      <c r="N16" s="43"/>
      <c r="O16" s="44"/>
      <c r="P16" s="43"/>
      <c r="Q16" s="44"/>
    </row>
    <row r="17" spans="1:17" s="46" customFormat="1" ht="9.75" customHeight="1">
      <c r="A17" s="36"/>
      <c r="B17" s="47"/>
      <c r="C17" s="47"/>
      <c r="D17" s="48"/>
      <c r="E17" s="49"/>
      <c r="F17" s="49"/>
      <c r="G17" s="65"/>
      <c r="H17" s="64"/>
      <c r="I17" s="66"/>
      <c r="J17" s="67"/>
      <c r="K17" s="53"/>
      <c r="L17" s="72" t="s">
        <v>50</v>
      </c>
      <c r="M17" s="73"/>
      <c r="N17" s="43"/>
      <c r="O17" s="44"/>
      <c r="P17" s="43"/>
      <c r="Q17" s="44"/>
    </row>
    <row r="18" spans="1:17" s="46" customFormat="1" ht="9.75" customHeight="1">
      <c r="A18" s="36" t="s">
        <v>38</v>
      </c>
      <c r="B18" s="37"/>
      <c r="C18" s="38"/>
      <c r="D18" s="39"/>
      <c r="E18" s="60" t="s">
        <v>54</v>
      </c>
      <c r="F18" s="60"/>
      <c r="G18" s="41"/>
      <c r="H18" s="40"/>
      <c r="I18" s="42"/>
      <c r="J18" s="43"/>
      <c r="K18" s="68"/>
      <c r="L18" s="62" t="s">
        <v>14</v>
      </c>
      <c r="M18" s="75"/>
      <c r="N18" s="43"/>
      <c r="O18" s="44"/>
      <c r="P18" s="43"/>
      <c r="Q18" s="44"/>
    </row>
    <row r="19" spans="1:17" s="46" customFormat="1" ht="9.75" customHeight="1">
      <c r="A19" s="36"/>
      <c r="B19" s="69"/>
      <c r="C19" s="47"/>
      <c r="D19" s="48"/>
      <c r="E19" s="49"/>
      <c r="F19" s="52"/>
      <c r="G19" s="65"/>
      <c r="H19" s="70"/>
      <c r="I19" s="71"/>
      <c r="J19" s="72" t="s">
        <v>50</v>
      </c>
      <c r="K19" s="73"/>
      <c r="L19" s="67"/>
      <c r="M19" s="76"/>
      <c r="N19" s="43"/>
      <c r="O19" s="44"/>
      <c r="P19" s="43"/>
      <c r="Q19" s="44"/>
    </row>
    <row r="20" spans="1:17" s="46" customFormat="1" ht="9.75" customHeight="1">
      <c r="A20" s="36" t="s">
        <v>40</v>
      </c>
      <c r="B20" s="101"/>
      <c r="C20" s="102"/>
      <c r="D20" s="103">
        <v>2</v>
      </c>
      <c r="E20" s="104" t="s">
        <v>50</v>
      </c>
      <c r="F20" s="104"/>
      <c r="G20" s="97"/>
      <c r="H20" s="96"/>
      <c r="I20" s="105"/>
      <c r="J20" s="43" t="s">
        <v>14</v>
      </c>
      <c r="K20" s="44"/>
      <c r="L20" s="43"/>
      <c r="M20" s="44"/>
      <c r="N20" s="43"/>
      <c r="O20" s="44"/>
      <c r="P20" s="43"/>
      <c r="Q20" s="44"/>
    </row>
    <row r="21" spans="1:17" s="46" customFormat="1" ht="9.75" customHeight="1">
      <c r="A21" s="81"/>
      <c r="B21" s="82"/>
      <c r="C21" s="82"/>
      <c r="D21" s="82"/>
      <c r="E21" s="83"/>
      <c r="F21" s="83"/>
      <c r="G21" s="84"/>
      <c r="H21" s="83"/>
      <c r="I21" s="85"/>
      <c r="J21" s="86"/>
      <c r="K21" s="87"/>
      <c r="L21" s="86"/>
      <c r="M21" s="87"/>
      <c r="N21" s="88"/>
      <c r="O21" s="89"/>
      <c r="P21" s="90"/>
      <c r="Q21" s="44"/>
    </row>
    <row r="22" spans="1:17" s="46" customFormat="1" ht="9.75" customHeight="1">
      <c r="A22" s="36" t="s">
        <v>27</v>
      </c>
      <c r="B22" s="37"/>
      <c r="C22" s="38"/>
      <c r="D22" s="39"/>
      <c r="E22" s="60"/>
      <c r="F22" s="60" t="s">
        <v>10</v>
      </c>
      <c r="G22" s="41"/>
      <c r="H22" s="40"/>
      <c r="I22" s="42"/>
      <c r="J22" s="43"/>
      <c r="K22" s="44"/>
      <c r="L22" s="43"/>
      <c r="M22" s="44"/>
      <c r="N22" s="43"/>
      <c r="O22" s="44"/>
      <c r="P22" s="62"/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72" t="s">
        <v>49</v>
      </c>
      <c r="K23" s="55"/>
      <c r="L23" s="43"/>
      <c r="M23" s="44"/>
      <c r="N23" s="43"/>
      <c r="O23" s="44"/>
      <c r="P23" s="67"/>
      <c r="Q23" s="44"/>
    </row>
    <row r="24" spans="1:17" s="46" customFormat="1" ht="9.75" customHeight="1">
      <c r="A24" s="36" t="s">
        <v>28</v>
      </c>
      <c r="B24" s="37"/>
      <c r="C24" s="38"/>
      <c r="D24" s="39"/>
      <c r="E24" s="60" t="s">
        <v>49</v>
      </c>
      <c r="F24" s="60"/>
      <c r="G24" s="41"/>
      <c r="H24" s="40"/>
      <c r="I24" s="61"/>
      <c r="J24" s="62"/>
      <c r="K24" s="63"/>
      <c r="L24" s="43"/>
      <c r="M24" s="44"/>
      <c r="N24" s="43"/>
      <c r="O24" s="44"/>
      <c r="P24" s="43"/>
      <c r="Q24" s="44"/>
    </row>
    <row r="25" spans="1:17" s="46" customFormat="1" ht="9.75" customHeight="1">
      <c r="A25" s="36"/>
      <c r="B25" s="47"/>
      <c r="C25" s="47"/>
      <c r="D25" s="48"/>
      <c r="E25" s="49"/>
      <c r="F25" s="49"/>
      <c r="G25" s="65"/>
      <c r="H25" s="64"/>
      <c r="I25" s="66"/>
      <c r="J25" s="67"/>
      <c r="K25" s="53"/>
      <c r="L25" s="72" t="s">
        <v>49</v>
      </c>
      <c r="M25" s="55"/>
      <c r="N25" s="43"/>
      <c r="O25" s="44"/>
      <c r="P25" s="43"/>
      <c r="Q25" s="44"/>
    </row>
    <row r="26" spans="1:17" s="46" customFormat="1" ht="9.75" customHeight="1">
      <c r="A26" s="36" t="s">
        <v>30</v>
      </c>
      <c r="B26" s="37"/>
      <c r="C26" s="38"/>
      <c r="D26" s="39"/>
      <c r="E26" s="60" t="s">
        <v>51</v>
      </c>
      <c r="F26" s="60"/>
      <c r="G26" s="41"/>
      <c r="H26" s="40"/>
      <c r="I26" s="42"/>
      <c r="J26" s="43"/>
      <c r="K26" s="68"/>
      <c r="L26" s="62" t="s">
        <v>14</v>
      </c>
      <c r="M26" s="99"/>
      <c r="N26" s="56" t="s">
        <v>55</v>
      </c>
      <c r="O26" s="44"/>
      <c r="P26" s="43"/>
      <c r="Q26" s="44"/>
    </row>
    <row r="27" spans="1:17" s="46" customFormat="1" ht="9.75" customHeight="1">
      <c r="A27" s="36"/>
      <c r="B27" s="69"/>
      <c r="C27" s="47"/>
      <c r="D27" s="48"/>
      <c r="E27" s="49"/>
      <c r="F27" s="52"/>
      <c r="G27" s="65"/>
      <c r="H27" s="70"/>
      <c r="I27" s="71"/>
      <c r="J27" s="72" t="s">
        <v>51</v>
      </c>
      <c r="K27" s="73"/>
      <c r="L27" s="67"/>
      <c r="M27" s="100"/>
      <c r="N27" s="56"/>
      <c r="O27" s="44"/>
      <c r="P27" s="43"/>
      <c r="Q27" s="44"/>
    </row>
    <row r="28" spans="1:17" s="46" customFormat="1" ht="9.75" customHeight="1">
      <c r="A28" s="36" t="s">
        <v>32</v>
      </c>
      <c r="B28" s="37"/>
      <c r="C28" s="38"/>
      <c r="D28" s="39"/>
      <c r="E28" s="60" t="s">
        <v>54</v>
      </c>
      <c r="F28" s="60"/>
      <c r="G28" s="41"/>
      <c r="H28" s="40"/>
      <c r="I28" s="61"/>
      <c r="J28" s="43"/>
      <c r="K28" s="44"/>
      <c r="L28" s="43"/>
      <c r="M28" s="91"/>
      <c r="N28" s="72"/>
      <c r="O28" s="44"/>
      <c r="P28" s="43"/>
      <c r="Q28" s="44"/>
    </row>
    <row r="29" spans="1:16" ht="12.75">
      <c r="A29" s="81"/>
      <c r="B29" s="82"/>
      <c r="C29" s="82"/>
      <c r="D29" s="106"/>
      <c r="E29" s="107"/>
      <c r="F29" s="107"/>
      <c r="G29" s="108"/>
      <c r="H29" s="107"/>
      <c r="I29" s="109"/>
      <c r="J29" s="86"/>
      <c r="K29" s="87"/>
      <c r="L29" s="110"/>
      <c r="M29" s="111"/>
      <c r="N29" s="168"/>
      <c r="O29" s="112"/>
      <c r="P29" s="113"/>
    </row>
    <row r="30" spans="1:17" s="46" customFormat="1" ht="9.75" customHeight="1">
      <c r="A30" s="36" t="s">
        <v>27</v>
      </c>
      <c r="B30" s="37"/>
      <c r="C30" s="38"/>
      <c r="D30" s="39"/>
      <c r="E30" s="60"/>
      <c r="F30" s="60" t="s">
        <v>10</v>
      </c>
      <c r="G30" s="41"/>
      <c r="H30" s="40"/>
      <c r="I30" s="42"/>
      <c r="J30" s="169" t="s">
        <v>56</v>
      </c>
      <c r="K30" s="44"/>
      <c r="L30" s="43"/>
      <c r="M30" s="44"/>
      <c r="N30" s="43"/>
      <c r="O30" s="44"/>
      <c r="P30" s="62"/>
      <c r="Q30" s="44"/>
    </row>
    <row r="31" spans="1:17" s="46" customFormat="1" ht="9.75" customHeight="1">
      <c r="A31" s="36"/>
      <c r="B31" s="47"/>
      <c r="C31" s="47"/>
      <c r="D31" s="48"/>
      <c r="E31" s="49"/>
      <c r="F31" s="50"/>
      <c r="G31" s="51"/>
      <c r="H31" s="52"/>
      <c r="I31" s="53"/>
      <c r="J31" s="167" t="s">
        <v>57</v>
      </c>
      <c r="K31" s="55"/>
      <c r="L31" s="43"/>
      <c r="M31" s="44"/>
      <c r="N31" s="43"/>
      <c r="O31" s="44"/>
      <c r="P31" s="67"/>
      <c r="Q31" s="44"/>
    </row>
    <row r="32" spans="1:17" s="46" customFormat="1" ht="9.75" customHeight="1">
      <c r="A32" s="36" t="s">
        <v>28</v>
      </c>
      <c r="B32" s="37"/>
      <c r="C32" s="38"/>
      <c r="D32" s="39"/>
      <c r="E32" s="60" t="s">
        <v>15</v>
      </c>
      <c r="F32" s="60"/>
      <c r="G32" s="41"/>
      <c r="H32" s="40"/>
      <c r="I32" s="61"/>
      <c r="J32" s="170"/>
      <c r="K32" s="63"/>
      <c r="L32" s="43" t="s">
        <v>58</v>
      </c>
      <c r="M32" s="44"/>
      <c r="N32" s="43"/>
      <c r="O32" s="44"/>
      <c r="P32" s="43"/>
      <c r="Q32" s="44"/>
    </row>
    <row r="33" spans="1:17" s="46" customFormat="1" ht="9.75" customHeight="1">
      <c r="A33" s="36"/>
      <c r="B33" s="47"/>
      <c r="C33" s="47"/>
      <c r="D33" s="48"/>
      <c r="E33" s="49"/>
      <c r="F33" s="49"/>
      <c r="G33" s="65"/>
      <c r="H33" s="64"/>
      <c r="I33" s="66"/>
      <c r="J33" s="171"/>
      <c r="K33" s="53"/>
      <c r="L33" s="72" t="s">
        <v>57</v>
      </c>
      <c r="M33" s="55"/>
      <c r="N33" s="43"/>
      <c r="O33" s="44"/>
      <c r="P33" s="43"/>
      <c r="Q33" s="44"/>
    </row>
    <row r="34" spans="1:17" s="46" customFormat="1" ht="9.75" customHeight="1">
      <c r="A34" s="36" t="s">
        <v>30</v>
      </c>
      <c r="B34" s="37"/>
      <c r="C34" s="38"/>
      <c r="D34" s="39"/>
      <c r="E34" s="60" t="s">
        <v>22</v>
      </c>
      <c r="F34" s="60"/>
      <c r="G34" s="41"/>
      <c r="H34" s="40"/>
      <c r="I34" s="42"/>
      <c r="J34" s="169"/>
      <c r="K34" s="68"/>
      <c r="L34" s="62" t="s">
        <v>59</v>
      </c>
      <c r="M34" s="99"/>
      <c r="N34" s="56" t="s">
        <v>60</v>
      </c>
      <c r="O34" s="44"/>
      <c r="P34" s="43"/>
      <c r="Q34" s="44"/>
    </row>
    <row r="35" spans="1:17" s="46" customFormat="1" ht="9.75" customHeight="1">
      <c r="A35" s="36"/>
      <c r="B35" s="69"/>
      <c r="C35" s="47"/>
      <c r="D35" s="48"/>
      <c r="E35" s="49"/>
      <c r="F35" s="52"/>
      <c r="G35" s="65"/>
      <c r="H35" s="70"/>
      <c r="I35" s="71"/>
      <c r="J35" s="167" t="s">
        <v>26</v>
      </c>
      <c r="K35" s="73"/>
      <c r="L35" s="67"/>
      <c r="M35" s="100"/>
      <c r="N35" s="56"/>
      <c r="O35" s="44"/>
      <c r="P35" s="43"/>
      <c r="Q35" s="44"/>
    </row>
    <row r="36" spans="1:17" s="46" customFormat="1" ht="9.75" customHeight="1">
      <c r="A36" s="36" t="s">
        <v>32</v>
      </c>
      <c r="B36" s="37"/>
      <c r="C36" s="38"/>
      <c r="D36" s="39"/>
      <c r="E36" s="60" t="s">
        <v>26</v>
      </c>
      <c r="F36" s="60"/>
      <c r="G36" s="41"/>
      <c r="H36" s="40"/>
      <c r="I36" s="61"/>
      <c r="J36" s="43" t="s">
        <v>59</v>
      </c>
      <c r="K36" s="44"/>
      <c r="L36" s="43"/>
      <c r="M36" s="91"/>
      <c r="N36" s="56"/>
      <c r="O36" s="44"/>
      <c r="P36" s="43"/>
      <c r="Q36" s="44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8">
      <selection activeCell="J54" sqref="J5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72" t="str">
        <f>'[1]Информация'!$A$9</f>
        <v>Martini Asti Cup</v>
      </c>
      <c r="F1" s="173" t="s">
        <v>61</v>
      </c>
      <c r="I1" s="172" t="str">
        <f>'[1]Информация'!$A$9</f>
        <v>Martini Asti Cup</v>
      </c>
      <c r="M1" s="174" t="s">
        <v>0</v>
      </c>
    </row>
    <row r="2" spans="1:16" ht="12.75">
      <c r="A2" s="11" t="s">
        <v>1</v>
      </c>
      <c r="B2" s="11"/>
      <c r="C2" s="175"/>
      <c r="D2" s="11" t="s">
        <v>2</v>
      </c>
      <c r="E2" s="11"/>
      <c r="F2" s="11"/>
      <c r="G2" s="175"/>
      <c r="H2" s="11" t="s">
        <v>3</v>
      </c>
      <c r="I2" s="11" t="s">
        <v>1</v>
      </c>
      <c r="J2" s="11"/>
      <c r="K2" s="175"/>
      <c r="L2" s="11" t="s">
        <v>2</v>
      </c>
      <c r="M2" s="11"/>
      <c r="N2" s="11"/>
      <c r="O2" s="175"/>
      <c r="P2" s="11" t="s">
        <v>3</v>
      </c>
    </row>
    <row r="3" spans="1:16" ht="12.75">
      <c r="A3" s="176" t="str">
        <f>'[1]Информация'!$A$15</f>
        <v>20-22 февраля</v>
      </c>
      <c r="B3" s="176"/>
      <c r="D3" s="176" t="str">
        <f>'[1]Информация'!$A$11</f>
        <v>Ледовый стадион, Киев</v>
      </c>
      <c r="E3" s="176"/>
      <c r="F3" s="176"/>
      <c r="H3" s="177" t="str">
        <f>'[1]Информация'!$A$17</f>
        <v>Евгений Зукин</v>
      </c>
      <c r="I3" s="176" t="str">
        <f>'[1]Информация'!$A$15</f>
        <v>20-22 февраля</v>
      </c>
      <c r="J3" s="176"/>
      <c r="L3" s="176" t="str">
        <f>'[1]Информация'!$A$11</f>
        <v>Ледовый стадион, Киев</v>
      </c>
      <c r="M3" s="176"/>
      <c r="N3" s="176"/>
      <c r="P3" s="177" t="str">
        <f>'[1]Информация'!$A$17</f>
        <v>Евгений Зукин</v>
      </c>
    </row>
    <row r="4" spans="1:16" ht="17.25" customHeight="1">
      <c r="A4" s="178" t="s">
        <v>62</v>
      </c>
      <c r="B4" s="178"/>
      <c r="C4" s="178"/>
      <c r="D4" s="178"/>
      <c r="E4" s="178"/>
      <c r="F4" s="178"/>
      <c r="G4" s="178"/>
      <c r="H4" s="178"/>
      <c r="I4" s="178" t="s">
        <v>63</v>
      </c>
      <c r="J4" s="178"/>
      <c r="K4" s="178"/>
      <c r="L4" s="178"/>
      <c r="M4" s="178"/>
      <c r="N4" s="178"/>
      <c r="O4" s="178"/>
      <c r="P4" s="178"/>
    </row>
    <row r="5" spans="1:16" ht="18.75" thickBot="1">
      <c r="A5" s="179" t="s">
        <v>64</v>
      </c>
      <c r="B5" s="179" t="s">
        <v>65</v>
      </c>
      <c r="C5" s="179">
        <v>1</v>
      </c>
      <c r="D5" s="179">
        <v>2</v>
      </c>
      <c r="E5" s="179">
        <v>3</v>
      </c>
      <c r="F5" s="179"/>
      <c r="G5" s="179" t="s">
        <v>66</v>
      </c>
      <c r="H5" s="179" t="s">
        <v>67</v>
      </c>
      <c r="I5" s="179" t="s">
        <v>64</v>
      </c>
      <c r="J5" s="179" t="s">
        <v>65</v>
      </c>
      <c r="K5" s="179">
        <v>1</v>
      </c>
      <c r="L5" s="179">
        <v>2</v>
      </c>
      <c r="M5" s="179">
        <v>3</v>
      </c>
      <c r="N5" s="179"/>
      <c r="O5" s="179" t="s">
        <v>66</v>
      </c>
      <c r="P5" s="179" t="s">
        <v>67</v>
      </c>
    </row>
    <row r="6" spans="1:16" ht="20.25" customHeight="1">
      <c r="A6" s="180">
        <v>1</v>
      </c>
      <c r="B6" s="181" t="s">
        <v>26</v>
      </c>
      <c r="C6" s="182"/>
      <c r="D6" s="183">
        <v>0</v>
      </c>
      <c r="E6" s="183">
        <v>1</v>
      </c>
      <c r="F6" s="183"/>
      <c r="G6" s="184">
        <v>1</v>
      </c>
      <c r="H6" s="184">
        <v>2</v>
      </c>
      <c r="I6" s="180">
        <v>1</v>
      </c>
      <c r="J6" s="181" t="s">
        <v>9</v>
      </c>
      <c r="K6" s="182"/>
      <c r="L6" s="183">
        <v>1</v>
      </c>
      <c r="M6" s="183">
        <v>1</v>
      </c>
      <c r="N6" s="183"/>
      <c r="O6" s="184">
        <v>2</v>
      </c>
      <c r="P6" s="184">
        <v>1</v>
      </c>
    </row>
    <row r="7" spans="1:16" ht="20.25" customHeight="1" thickBot="1">
      <c r="A7" s="185"/>
      <c r="B7" s="186"/>
      <c r="C7" s="187"/>
      <c r="D7" s="188"/>
      <c r="E7" s="188">
        <v>21</v>
      </c>
      <c r="F7" s="188"/>
      <c r="G7" s="189"/>
      <c r="H7" s="189"/>
      <c r="I7" s="185"/>
      <c r="J7" s="186"/>
      <c r="K7" s="187"/>
      <c r="L7" s="188">
        <v>20</v>
      </c>
      <c r="M7" s="188">
        <v>20</v>
      </c>
      <c r="N7" s="188"/>
      <c r="O7" s="189"/>
      <c r="P7" s="189"/>
    </row>
    <row r="8" spans="1:16" ht="20.25" customHeight="1">
      <c r="A8" s="180">
        <v>2</v>
      </c>
      <c r="B8" s="181" t="s">
        <v>21</v>
      </c>
      <c r="C8" s="183">
        <v>1</v>
      </c>
      <c r="D8" s="182"/>
      <c r="E8" s="183">
        <v>1</v>
      </c>
      <c r="F8" s="183"/>
      <c r="G8" s="184">
        <v>2</v>
      </c>
      <c r="H8" s="184">
        <v>1</v>
      </c>
      <c r="I8" s="180">
        <v>2</v>
      </c>
      <c r="J8" s="181" t="s">
        <v>25</v>
      </c>
      <c r="K8" s="183">
        <v>0</v>
      </c>
      <c r="L8" s="182"/>
      <c r="M8" s="183">
        <v>1</v>
      </c>
      <c r="N8" s="183"/>
      <c r="O8" s="184">
        <v>1</v>
      </c>
      <c r="P8" s="184">
        <v>2</v>
      </c>
    </row>
    <row r="9" spans="1:16" ht="20.25" customHeight="1" thickBot="1">
      <c r="A9" s="185"/>
      <c r="B9" s="186"/>
      <c r="C9" s="188">
        <v>20</v>
      </c>
      <c r="D9" s="187"/>
      <c r="E9" s="188">
        <v>20</v>
      </c>
      <c r="F9" s="188"/>
      <c r="G9" s="189"/>
      <c r="H9" s="189"/>
      <c r="I9" s="185"/>
      <c r="J9" s="186"/>
      <c r="K9" s="188"/>
      <c r="L9" s="187"/>
      <c r="M9" s="188">
        <v>20</v>
      </c>
      <c r="N9" s="188"/>
      <c r="O9" s="189"/>
      <c r="P9" s="189"/>
    </row>
    <row r="10" spans="1:16" ht="20.25" customHeight="1">
      <c r="A10" s="180">
        <v>3</v>
      </c>
      <c r="B10" s="181" t="s">
        <v>49</v>
      </c>
      <c r="C10" s="183">
        <v>0</v>
      </c>
      <c r="D10" s="183">
        <v>0</v>
      </c>
      <c r="E10" s="182"/>
      <c r="F10" s="183"/>
      <c r="G10" s="184">
        <v>0</v>
      </c>
      <c r="H10" s="184">
        <v>3</v>
      </c>
      <c r="I10" s="180">
        <v>3</v>
      </c>
      <c r="J10" s="181" t="s">
        <v>53</v>
      </c>
      <c r="K10" s="183">
        <v>0</v>
      </c>
      <c r="L10" s="183">
        <v>0</v>
      </c>
      <c r="M10" s="182"/>
      <c r="N10" s="183"/>
      <c r="O10" s="184">
        <v>0</v>
      </c>
      <c r="P10" s="184">
        <v>3</v>
      </c>
    </row>
    <row r="11" spans="1:16" ht="20.25" customHeight="1" thickBot="1">
      <c r="A11" s="185"/>
      <c r="B11" s="186"/>
      <c r="C11" s="188"/>
      <c r="D11" s="188"/>
      <c r="E11" s="187"/>
      <c r="F11" s="188"/>
      <c r="G11" s="189"/>
      <c r="H11" s="189"/>
      <c r="I11" s="185"/>
      <c r="J11" s="186"/>
      <c r="K11" s="188"/>
      <c r="L11" s="188"/>
      <c r="M11" s="187"/>
      <c r="N11" s="188"/>
      <c r="O11" s="189"/>
      <c r="P11" s="189"/>
    </row>
    <row r="12" spans="1:16" ht="20.25" customHeight="1">
      <c r="A12" s="180"/>
      <c r="B12" s="181"/>
      <c r="C12" s="183"/>
      <c r="D12" s="183"/>
      <c r="E12" s="183"/>
      <c r="F12" s="182"/>
      <c r="G12" s="184"/>
      <c r="H12" s="184"/>
      <c r="I12" s="180"/>
      <c r="J12" s="181"/>
      <c r="K12" s="183"/>
      <c r="L12" s="183"/>
      <c r="M12" s="183"/>
      <c r="N12" s="182"/>
      <c r="O12" s="184"/>
      <c r="P12" s="184"/>
    </row>
    <row r="13" spans="1:16" ht="20.25" customHeight="1" thickBot="1">
      <c r="A13" s="185"/>
      <c r="B13" s="186"/>
      <c r="C13" s="188"/>
      <c r="D13" s="188"/>
      <c r="E13" s="188"/>
      <c r="F13" s="187"/>
      <c r="G13" s="189"/>
      <c r="H13" s="189"/>
      <c r="I13" s="185"/>
      <c r="J13" s="186"/>
      <c r="K13" s="188"/>
      <c r="L13" s="188"/>
      <c r="M13" s="188"/>
      <c r="N13" s="187"/>
      <c r="O13" s="189"/>
      <c r="P13" s="189"/>
    </row>
    <row r="14" spans="1:16" s="190" customFormat="1" ht="18" customHeight="1">
      <c r="A14" s="178" t="s">
        <v>68</v>
      </c>
      <c r="B14" s="178"/>
      <c r="C14" s="178"/>
      <c r="D14" s="178"/>
      <c r="E14" s="178"/>
      <c r="F14" s="178"/>
      <c r="G14" s="178"/>
      <c r="H14" s="178"/>
      <c r="I14" s="178" t="s">
        <v>69</v>
      </c>
      <c r="J14" s="178"/>
      <c r="K14" s="178"/>
      <c r="L14" s="178"/>
      <c r="M14" s="178"/>
      <c r="N14" s="178"/>
      <c r="O14" s="178"/>
      <c r="P14" s="178"/>
    </row>
    <row r="15" spans="1:16" s="190" customFormat="1" ht="18" customHeight="1" thickBot="1">
      <c r="A15" s="179" t="s">
        <v>64</v>
      </c>
      <c r="B15" s="179" t="s">
        <v>65</v>
      </c>
      <c r="C15" s="179">
        <v>1</v>
      </c>
      <c r="D15" s="179">
        <v>2</v>
      </c>
      <c r="E15" s="179">
        <v>3</v>
      </c>
      <c r="F15" s="179"/>
      <c r="G15" s="179" t="s">
        <v>66</v>
      </c>
      <c r="H15" s="179" t="s">
        <v>67</v>
      </c>
      <c r="I15" s="179" t="s">
        <v>64</v>
      </c>
      <c r="J15" s="179" t="s">
        <v>65</v>
      </c>
      <c r="K15" s="179">
        <v>1</v>
      </c>
      <c r="L15" s="179">
        <v>2</v>
      </c>
      <c r="M15" s="179">
        <v>3</v>
      </c>
      <c r="N15" s="179"/>
      <c r="O15" s="179" t="s">
        <v>66</v>
      </c>
      <c r="P15" s="179" t="s">
        <v>67</v>
      </c>
    </row>
    <row r="16" spans="1:16" s="190" customFormat="1" ht="19.5" customHeight="1">
      <c r="A16" s="180">
        <v>1</v>
      </c>
      <c r="B16" s="181" t="s">
        <v>16</v>
      </c>
      <c r="C16" s="182"/>
      <c r="D16" s="183">
        <v>1</v>
      </c>
      <c r="E16" s="183">
        <v>0</v>
      </c>
      <c r="F16" s="183"/>
      <c r="G16" s="184">
        <v>1</v>
      </c>
      <c r="H16" s="184">
        <v>2</v>
      </c>
      <c r="I16" s="180">
        <v>1</v>
      </c>
      <c r="J16" s="181" t="s">
        <v>13</v>
      </c>
      <c r="K16" s="182"/>
      <c r="L16" s="183">
        <v>0</v>
      </c>
      <c r="M16" s="183">
        <v>1</v>
      </c>
      <c r="N16" s="183"/>
      <c r="O16" s="184">
        <v>1</v>
      </c>
      <c r="P16" s="184">
        <v>2</v>
      </c>
    </row>
    <row r="17" spans="1:16" s="190" customFormat="1" ht="20.25" customHeight="1" thickBot="1">
      <c r="A17" s="185"/>
      <c r="B17" s="186"/>
      <c r="C17" s="187"/>
      <c r="D17" s="188">
        <v>21</v>
      </c>
      <c r="E17" s="188"/>
      <c r="F17" s="188"/>
      <c r="G17" s="189"/>
      <c r="H17" s="189"/>
      <c r="I17" s="185"/>
      <c r="J17" s="186"/>
      <c r="K17" s="187"/>
      <c r="L17" s="188"/>
      <c r="M17" s="188">
        <v>21</v>
      </c>
      <c r="N17" s="188"/>
      <c r="O17" s="189"/>
      <c r="P17" s="189"/>
    </row>
    <row r="18" spans="1:16" s="190" customFormat="1" ht="20.25" customHeight="1">
      <c r="A18" s="180">
        <v>2</v>
      </c>
      <c r="B18" s="181" t="s">
        <v>47</v>
      </c>
      <c r="C18" s="183">
        <v>0</v>
      </c>
      <c r="D18" s="182"/>
      <c r="E18" s="183">
        <v>0</v>
      </c>
      <c r="F18" s="183"/>
      <c r="G18" s="184">
        <v>0</v>
      </c>
      <c r="H18" s="184">
        <v>3</v>
      </c>
      <c r="I18" s="180">
        <v>2</v>
      </c>
      <c r="J18" s="181" t="s">
        <v>24</v>
      </c>
      <c r="K18" s="183">
        <v>1</v>
      </c>
      <c r="L18" s="182"/>
      <c r="M18" s="183">
        <v>1</v>
      </c>
      <c r="N18" s="183"/>
      <c r="O18" s="184">
        <v>2</v>
      </c>
      <c r="P18" s="184">
        <v>1</v>
      </c>
    </row>
    <row r="19" spans="1:16" s="190" customFormat="1" ht="20.25" customHeight="1" thickBot="1">
      <c r="A19" s="185"/>
      <c r="B19" s="186"/>
      <c r="C19" s="188"/>
      <c r="D19" s="187"/>
      <c r="E19" s="188"/>
      <c r="F19" s="188"/>
      <c r="G19" s="189"/>
      <c r="H19" s="189"/>
      <c r="I19" s="185"/>
      <c r="J19" s="186"/>
      <c r="K19" s="188">
        <v>21</v>
      </c>
      <c r="L19" s="187"/>
      <c r="M19" s="188">
        <v>21</v>
      </c>
      <c r="N19" s="188"/>
      <c r="O19" s="189"/>
      <c r="P19" s="189"/>
    </row>
    <row r="20" spans="1:16" s="190" customFormat="1" ht="20.25" customHeight="1">
      <c r="A20" s="180">
        <v>3</v>
      </c>
      <c r="B20" s="181" t="s">
        <v>17</v>
      </c>
      <c r="C20" s="183">
        <v>1</v>
      </c>
      <c r="D20" s="183">
        <v>1</v>
      </c>
      <c r="E20" s="182"/>
      <c r="F20" s="183"/>
      <c r="G20" s="184">
        <v>2</v>
      </c>
      <c r="H20" s="184">
        <v>1</v>
      </c>
      <c r="I20" s="180">
        <v>3</v>
      </c>
      <c r="J20" s="181" t="s">
        <v>50</v>
      </c>
      <c r="K20" s="183">
        <v>0</v>
      </c>
      <c r="L20" s="183">
        <v>0</v>
      </c>
      <c r="M20" s="182"/>
      <c r="N20" s="183"/>
      <c r="O20" s="184">
        <v>0</v>
      </c>
      <c r="P20" s="184">
        <v>3</v>
      </c>
    </row>
    <row r="21" spans="1:16" s="190" customFormat="1" ht="20.25" customHeight="1" thickBot="1">
      <c r="A21" s="185"/>
      <c r="B21" s="186"/>
      <c r="C21" s="188">
        <v>21</v>
      </c>
      <c r="D21" s="188">
        <v>21</v>
      </c>
      <c r="E21" s="187"/>
      <c r="F21" s="188"/>
      <c r="G21" s="189"/>
      <c r="H21" s="189"/>
      <c r="I21" s="185"/>
      <c r="J21" s="186"/>
      <c r="K21" s="188"/>
      <c r="L21" s="188"/>
      <c r="M21" s="187"/>
      <c r="N21" s="188"/>
      <c r="O21" s="189"/>
      <c r="P21" s="189"/>
    </row>
    <row r="22" spans="1:16" s="190" customFormat="1" ht="20.25" customHeight="1">
      <c r="A22" s="180"/>
      <c r="B22" s="181"/>
      <c r="C22" s="183"/>
      <c r="D22" s="183"/>
      <c r="E22" s="183"/>
      <c r="F22" s="182"/>
      <c r="G22" s="184"/>
      <c r="H22" s="184"/>
      <c r="I22" s="180"/>
      <c r="J22" s="181"/>
      <c r="K22" s="183"/>
      <c r="L22" s="183"/>
      <c r="M22" s="183"/>
      <c r="N22" s="182"/>
      <c r="O22" s="184"/>
      <c r="P22" s="184"/>
    </row>
    <row r="23" spans="1:16" s="190" customFormat="1" ht="20.25" customHeight="1" thickBot="1">
      <c r="A23" s="185"/>
      <c r="B23" s="186"/>
      <c r="C23" s="188"/>
      <c r="D23" s="188"/>
      <c r="E23" s="188"/>
      <c r="F23" s="187"/>
      <c r="G23" s="189"/>
      <c r="H23" s="189"/>
      <c r="I23" s="185"/>
      <c r="J23" s="186"/>
      <c r="K23" s="188"/>
      <c r="L23" s="188"/>
      <c r="M23" s="188"/>
      <c r="N23" s="187"/>
      <c r="O23" s="189"/>
      <c r="P23" s="189"/>
    </row>
    <row r="24" spans="1:13" ht="79.5" customHeight="1">
      <c r="A24" s="172" t="str">
        <f>'[1]Информация'!$A$9</f>
        <v>Martini Asti Cup</v>
      </c>
      <c r="F24" s="173" t="s">
        <v>61</v>
      </c>
      <c r="I24" s="172" t="str">
        <f>'[1]Информация'!$A$9</f>
        <v>Martini Asti Cup</v>
      </c>
      <c r="M24" s="191" t="s">
        <v>0</v>
      </c>
    </row>
    <row r="25" spans="1:16" ht="12.75">
      <c r="A25" s="11" t="s">
        <v>1</v>
      </c>
      <c r="B25" s="11"/>
      <c r="C25" s="175"/>
      <c r="D25" s="11" t="s">
        <v>2</v>
      </c>
      <c r="E25" s="11"/>
      <c r="F25" s="11"/>
      <c r="G25" s="175"/>
      <c r="H25" s="11" t="s">
        <v>3</v>
      </c>
      <c r="I25" s="11" t="s">
        <v>1</v>
      </c>
      <c r="J25" s="11"/>
      <c r="K25" s="175"/>
      <c r="L25" s="11" t="s">
        <v>2</v>
      </c>
      <c r="M25" s="11"/>
      <c r="N25" s="11"/>
      <c r="O25" s="175"/>
      <c r="P25" s="11" t="s">
        <v>3</v>
      </c>
    </row>
    <row r="26" spans="1:16" ht="12.75">
      <c r="A26" s="176" t="str">
        <f>'[1]Информация'!$A$15</f>
        <v>20-22 февраля</v>
      </c>
      <c r="B26" s="176"/>
      <c r="D26" s="176" t="str">
        <f>'[1]Информация'!$A$11</f>
        <v>Ледовый стадион, Киев</v>
      </c>
      <c r="E26" s="176"/>
      <c r="F26" s="176"/>
      <c r="H26" s="177" t="str">
        <f>'[1]Информация'!$A$17</f>
        <v>Евгений Зукин</v>
      </c>
      <c r="I26" s="176" t="str">
        <f>'[1]Информация'!$A$15</f>
        <v>20-22 февраля</v>
      </c>
      <c r="J26" s="176"/>
      <c r="L26" s="176" t="str">
        <f>'[1]Информация'!$A$11</f>
        <v>Ледовый стадион, Киев</v>
      </c>
      <c r="M26" s="176"/>
      <c r="N26" s="176"/>
      <c r="P26" s="177" t="str">
        <f>'[1]Информация'!$A$17</f>
        <v>Евгений Зукин</v>
      </c>
    </row>
    <row r="27" spans="1:16" ht="17.25" customHeight="1">
      <c r="A27" s="178" t="s">
        <v>70</v>
      </c>
      <c r="B27" s="178"/>
      <c r="C27" s="178"/>
      <c r="D27" s="178"/>
      <c r="E27" s="178"/>
      <c r="F27" s="178"/>
      <c r="G27" s="178"/>
      <c r="H27" s="178"/>
      <c r="I27" s="178" t="s">
        <v>71</v>
      </c>
      <c r="J27" s="178"/>
      <c r="K27" s="178"/>
      <c r="L27" s="178"/>
      <c r="M27" s="178"/>
      <c r="N27" s="178"/>
      <c r="O27" s="178"/>
      <c r="P27" s="178"/>
    </row>
    <row r="28" spans="1:16" ht="18.75" thickBot="1">
      <c r="A28" s="179" t="s">
        <v>64</v>
      </c>
      <c r="B28" s="179" t="s">
        <v>65</v>
      </c>
      <c r="C28" s="179">
        <v>1</v>
      </c>
      <c r="D28" s="179">
        <v>2</v>
      </c>
      <c r="E28" s="179">
        <v>3</v>
      </c>
      <c r="F28" s="179"/>
      <c r="G28" s="179" t="s">
        <v>66</v>
      </c>
      <c r="H28" s="179" t="s">
        <v>67</v>
      </c>
      <c r="I28" s="179" t="s">
        <v>64</v>
      </c>
      <c r="J28" s="179" t="s">
        <v>65</v>
      </c>
      <c r="K28" s="179">
        <v>1</v>
      </c>
      <c r="L28" s="179">
        <v>2</v>
      </c>
      <c r="M28" s="179">
        <v>3</v>
      </c>
      <c r="N28" s="179"/>
      <c r="O28" s="179" t="s">
        <v>66</v>
      </c>
      <c r="P28" s="179" t="s">
        <v>67</v>
      </c>
    </row>
    <row r="29" spans="1:16" ht="20.25" customHeight="1">
      <c r="A29" s="180">
        <v>1</v>
      </c>
      <c r="B29" s="181" t="s">
        <v>18</v>
      </c>
      <c r="C29" s="182"/>
      <c r="D29" s="183">
        <v>0</v>
      </c>
      <c r="E29" s="183">
        <v>1</v>
      </c>
      <c r="F29" s="183"/>
      <c r="G29" s="184">
        <v>1</v>
      </c>
      <c r="H29" s="184">
        <v>2</v>
      </c>
      <c r="I29" s="180">
        <v>1</v>
      </c>
      <c r="J29" s="181" t="s">
        <v>23</v>
      </c>
      <c r="K29" s="182"/>
      <c r="L29" s="183">
        <v>1</v>
      </c>
      <c r="M29" s="183">
        <v>1</v>
      </c>
      <c r="N29" s="183"/>
      <c r="O29" s="184">
        <v>2</v>
      </c>
      <c r="P29" s="184">
        <v>1</v>
      </c>
    </row>
    <row r="30" spans="1:16" ht="20.25" customHeight="1" thickBot="1">
      <c r="A30" s="185"/>
      <c r="B30" s="186"/>
      <c r="C30" s="187"/>
      <c r="D30" s="188"/>
      <c r="E30" s="188">
        <v>20</v>
      </c>
      <c r="F30" s="188"/>
      <c r="G30" s="189"/>
      <c r="H30" s="189"/>
      <c r="I30" s="185"/>
      <c r="J30" s="186"/>
      <c r="K30" s="187"/>
      <c r="L30" s="188">
        <v>21</v>
      </c>
      <c r="M30" s="188">
        <v>20</v>
      </c>
      <c r="N30" s="188"/>
      <c r="O30" s="189"/>
      <c r="P30" s="189"/>
    </row>
    <row r="31" spans="1:16" ht="20.25" customHeight="1">
      <c r="A31" s="180">
        <v>2</v>
      </c>
      <c r="B31" s="181" t="s">
        <v>15</v>
      </c>
      <c r="C31" s="183">
        <v>1</v>
      </c>
      <c r="D31" s="182"/>
      <c r="E31" s="183">
        <v>1</v>
      </c>
      <c r="F31" s="183"/>
      <c r="G31" s="184">
        <v>2</v>
      </c>
      <c r="H31" s="184">
        <v>1</v>
      </c>
      <c r="I31" s="180">
        <v>2</v>
      </c>
      <c r="J31" s="181" t="s">
        <v>20</v>
      </c>
      <c r="K31" s="183">
        <v>0</v>
      </c>
      <c r="L31" s="182"/>
      <c r="M31" s="183">
        <v>1</v>
      </c>
      <c r="N31" s="183"/>
      <c r="O31" s="184">
        <v>1</v>
      </c>
      <c r="P31" s="184">
        <v>2</v>
      </c>
    </row>
    <row r="32" spans="1:16" ht="20.25" customHeight="1" thickBot="1">
      <c r="A32" s="185"/>
      <c r="B32" s="186"/>
      <c r="C32" s="188">
        <v>21</v>
      </c>
      <c r="D32" s="187"/>
      <c r="E32" s="188">
        <v>21</v>
      </c>
      <c r="F32" s="188"/>
      <c r="G32" s="189"/>
      <c r="H32" s="189"/>
      <c r="I32" s="185"/>
      <c r="J32" s="186"/>
      <c r="K32" s="188"/>
      <c r="L32" s="187"/>
      <c r="M32" s="188">
        <v>20</v>
      </c>
      <c r="N32" s="188"/>
      <c r="O32" s="189"/>
      <c r="P32" s="189"/>
    </row>
    <row r="33" spans="1:16" ht="20.25" customHeight="1">
      <c r="A33" s="180">
        <v>3</v>
      </c>
      <c r="B33" s="181" t="s">
        <v>48</v>
      </c>
      <c r="C33" s="183">
        <v>0</v>
      </c>
      <c r="D33" s="183">
        <v>0</v>
      </c>
      <c r="E33" s="182"/>
      <c r="F33" s="183"/>
      <c r="G33" s="184">
        <v>0</v>
      </c>
      <c r="H33" s="184">
        <v>3</v>
      </c>
      <c r="I33" s="180">
        <v>3</v>
      </c>
      <c r="J33" s="181" t="s">
        <v>51</v>
      </c>
      <c r="K33" s="183">
        <v>0</v>
      </c>
      <c r="L33" s="183">
        <v>0</v>
      </c>
      <c r="M33" s="182"/>
      <c r="N33" s="183"/>
      <c r="O33" s="184">
        <v>0</v>
      </c>
      <c r="P33" s="184">
        <v>3</v>
      </c>
    </row>
    <row r="34" spans="1:16" ht="20.25" customHeight="1" thickBot="1">
      <c r="A34" s="185"/>
      <c r="B34" s="186"/>
      <c r="C34" s="188"/>
      <c r="D34" s="188"/>
      <c r="E34" s="187"/>
      <c r="F34" s="188"/>
      <c r="G34" s="189"/>
      <c r="H34" s="189"/>
      <c r="I34" s="185"/>
      <c r="J34" s="186"/>
      <c r="K34" s="188"/>
      <c r="L34" s="188"/>
      <c r="M34" s="187"/>
      <c r="N34" s="188"/>
      <c r="O34" s="189"/>
      <c r="P34" s="189"/>
    </row>
    <row r="35" spans="1:16" ht="20.25" customHeight="1">
      <c r="A35" s="180"/>
      <c r="B35" s="181"/>
      <c r="C35" s="183"/>
      <c r="D35" s="183"/>
      <c r="E35" s="183"/>
      <c r="F35" s="182"/>
      <c r="G35" s="184"/>
      <c r="H35" s="184"/>
      <c r="I35" s="180"/>
      <c r="J35" s="181"/>
      <c r="K35" s="183"/>
      <c r="L35" s="183"/>
      <c r="M35" s="183"/>
      <c r="N35" s="182"/>
      <c r="O35" s="184"/>
      <c r="P35" s="184"/>
    </row>
    <row r="36" spans="1:16" ht="20.25" customHeight="1" thickBot="1">
      <c r="A36" s="185"/>
      <c r="B36" s="186"/>
      <c r="C36" s="188"/>
      <c r="D36" s="188"/>
      <c r="E36" s="188"/>
      <c r="F36" s="187"/>
      <c r="G36" s="189"/>
      <c r="H36" s="189"/>
      <c r="I36" s="185"/>
      <c r="J36" s="186"/>
      <c r="K36" s="188"/>
      <c r="L36" s="188"/>
      <c r="M36" s="188"/>
      <c r="N36" s="187"/>
      <c r="O36" s="189"/>
      <c r="P36" s="189"/>
    </row>
    <row r="37" spans="1:16" s="190" customFormat="1" ht="18" customHeight="1">
      <c r="A37" s="178" t="s">
        <v>72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1:16" s="190" customFormat="1" ht="18" customHeight="1" thickBot="1">
      <c r="A38" s="179" t="s">
        <v>64</v>
      </c>
      <c r="B38" s="179" t="s">
        <v>65</v>
      </c>
      <c r="C38" s="179">
        <v>1</v>
      </c>
      <c r="D38" s="179">
        <v>2</v>
      </c>
      <c r="E38" s="179">
        <v>3</v>
      </c>
      <c r="F38" s="179">
        <v>4</v>
      </c>
      <c r="G38" s="179" t="s">
        <v>66</v>
      </c>
      <c r="H38" s="179" t="s">
        <v>67</v>
      </c>
      <c r="I38" s="179"/>
      <c r="J38" s="179"/>
      <c r="K38" s="179"/>
      <c r="L38" s="179"/>
      <c r="M38" s="179"/>
      <c r="N38" s="179"/>
      <c r="O38" s="179"/>
      <c r="P38" s="179"/>
    </row>
    <row r="39" spans="1:16" s="190" customFormat="1" ht="19.5" customHeight="1">
      <c r="A39" s="180">
        <v>1</v>
      </c>
      <c r="B39" s="181" t="s">
        <v>11</v>
      </c>
      <c r="C39" s="182"/>
      <c r="D39" s="183">
        <v>0</v>
      </c>
      <c r="E39" s="183">
        <v>1</v>
      </c>
      <c r="F39" s="183">
        <v>1</v>
      </c>
      <c r="G39" s="184">
        <v>2</v>
      </c>
      <c r="H39" s="184">
        <v>2</v>
      </c>
      <c r="I39" s="180"/>
      <c r="J39" s="181"/>
      <c r="K39" s="182"/>
      <c r="L39" s="183"/>
      <c r="M39" s="183"/>
      <c r="N39" s="183"/>
      <c r="O39" s="184"/>
      <c r="P39" s="184"/>
    </row>
    <row r="40" spans="1:16" s="190" customFormat="1" ht="20.25" customHeight="1" thickBot="1">
      <c r="A40" s="185"/>
      <c r="B40" s="186"/>
      <c r="C40" s="187"/>
      <c r="D40" s="188"/>
      <c r="E40" s="188">
        <v>20</v>
      </c>
      <c r="F40" s="188">
        <v>20</v>
      </c>
      <c r="G40" s="189"/>
      <c r="H40" s="189"/>
      <c r="I40" s="185"/>
      <c r="J40" s="186"/>
      <c r="K40" s="187"/>
      <c r="L40" s="188"/>
      <c r="M40" s="188"/>
      <c r="N40" s="188"/>
      <c r="O40" s="189"/>
      <c r="P40" s="189"/>
    </row>
    <row r="41" spans="1:16" s="190" customFormat="1" ht="20.25" customHeight="1">
      <c r="A41" s="180">
        <v>2</v>
      </c>
      <c r="B41" s="181" t="s">
        <v>19</v>
      </c>
      <c r="C41" s="183">
        <v>1</v>
      </c>
      <c r="D41" s="182"/>
      <c r="E41" s="183">
        <v>1</v>
      </c>
      <c r="F41" s="183">
        <v>1</v>
      </c>
      <c r="G41" s="184">
        <v>3</v>
      </c>
      <c r="H41" s="184">
        <v>1</v>
      </c>
      <c r="I41" s="180"/>
      <c r="J41" s="181"/>
      <c r="K41" s="183"/>
      <c r="L41" s="182"/>
      <c r="M41" s="183"/>
      <c r="N41" s="183"/>
      <c r="O41" s="184"/>
      <c r="P41" s="184"/>
    </row>
    <row r="42" spans="1:16" s="190" customFormat="1" ht="20.25" customHeight="1" thickBot="1">
      <c r="A42" s="185"/>
      <c r="B42" s="186"/>
      <c r="C42" s="188">
        <v>21</v>
      </c>
      <c r="D42" s="187"/>
      <c r="E42" s="188">
        <v>20</v>
      </c>
      <c r="F42" s="188">
        <v>20</v>
      </c>
      <c r="G42" s="189"/>
      <c r="H42" s="189"/>
      <c r="I42" s="185"/>
      <c r="J42" s="186"/>
      <c r="K42" s="188"/>
      <c r="L42" s="187"/>
      <c r="M42" s="188"/>
      <c r="N42" s="188"/>
      <c r="O42" s="189"/>
      <c r="P42" s="189"/>
    </row>
    <row r="43" spans="1:16" s="190" customFormat="1" ht="20.25" customHeight="1">
      <c r="A43" s="180">
        <v>3</v>
      </c>
      <c r="B43" s="181" t="s">
        <v>54</v>
      </c>
      <c r="C43" s="183">
        <v>0</v>
      </c>
      <c r="D43" s="183">
        <v>0</v>
      </c>
      <c r="E43" s="182"/>
      <c r="F43" s="183">
        <v>0</v>
      </c>
      <c r="G43" s="184">
        <v>0</v>
      </c>
      <c r="H43" s="184">
        <v>4</v>
      </c>
      <c r="I43" s="180"/>
      <c r="J43" s="181"/>
      <c r="K43" s="183"/>
      <c r="L43" s="183"/>
      <c r="M43" s="182"/>
      <c r="N43" s="183"/>
      <c r="O43" s="184"/>
      <c r="P43" s="184"/>
    </row>
    <row r="44" spans="1:16" s="190" customFormat="1" ht="20.25" customHeight="1" thickBot="1">
      <c r="A44" s="185"/>
      <c r="B44" s="186"/>
      <c r="C44" s="188"/>
      <c r="D44" s="188"/>
      <c r="E44" s="187"/>
      <c r="F44" s="188"/>
      <c r="G44" s="189"/>
      <c r="H44" s="189"/>
      <c r="I44" s="185"/>
      <c r="J44" s="186"/>
      <c r="K44" s="188"/>
      <c r="L44" s="188"/>
      <c r="M44" s="187"/>
      <c r="N44" s="188"/>
      <c r="O44" s="189"/>
      <c r="P44" s="189"/>
    </row>
    <row r="45" spans="1:16" s="190" customFormat="1" ht="20.25" customHeight="1">
      <c r="A45" s="180">
        <v>4</v>
      </c>
      <c r="B45" s="181" t="s">
        <v>22</v>
      </c>
      <c r="C45" s="183">
        <v>0</v>
      </c>
      <c r="D45" s="183">
        <v>0</v>
      </c>
      <c r="E45" s="183">
        <v>1</v>
      </c>
      <c r="F45" s="182"/>
      <c r="G45" s="184">
        <v>1</v>
      </c>
      <c r="H45" s="184">
        <v>3</v>
      </c>
      <c r="I45" s="180"/>
      <c r="J45" s="181"/>
      <c r="K45" s="183"/>
      <c r="L45" s="183"/>
      <c r="M45" s="183"/>
      <c r="N45" s="182"/>
      <c r="O45" s="184"/>
      <c r="P45" s="184"/>
    </row>
    <row r="46" spans="1:16" s="190" customFormat="1" ht="20.25" customHeight="1" thickBot="1">
      <c r="A46" s="185"/>
      <c r="B46" s="186"/>
      <c r="C46" s="188"/>
      <c r="D46" s="188"/>
      <c r="E46" s="188">
        <v>20</v>
      </c>
      <c r="F46" s="187"/>
      <c r="G46" s="189"/>
      <c r="H46" s="189"/>
      <c r="I46" s="185"/>
      <c r="J46" s="186"/>
      <c r="K46" s="188"/>
      <c r="L46" s="188"/>
      <c r="M46" s="188"/>
      <c r="N46" s="187"/>
      <c r="O46" s="189"/>
      <c r="P46" s="189"/>
    </row>
    <row r="47" spans="1:16" ht="17.2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9"/>
  <sheetViews>
    <sheetView view="pageBreakPreview" zoomScale="80" zoomScaleSheetLayoutView="80" zoomScalePageLayoutView="0" workbookViewId="0" topLeftCell="A37">
      <selection activeCell="J54" sqref="J54"/>
    </sheetView>
  </sheetViews>
  <sheetFormatPr defaultColWidth="9.140625" defaultRowHeight="12.75"/>
  <cols>
    <col min="1" max="1" width="4.421875" style="200" bestFit="1" customWidth="1"/>
    <col min="2" max="2" width="3.00390625" style="200" bestFit="1" customWidth="1"/>
    <col min="3" max="3" width="38.7109375" style="200" bestFit="1" customWidth="1"/>
    <col min="4" max="4" width="9.140625" style="200" customWidth="1"/>
    <col min="5" max="5" width="7.57421875" style="200" bestFit="1" customWidth="1"/>
    <col min="6" max="6" width="4.421875" style="200" bestFit="1" customWidth="1"/>
    <col min="7" max="7" width="3.00390625" style="200" bestFit="1" customWidth="1"/>
    <col min="8" max="8" width="40.8515625" style="200" bestFit="1" customWidth="1"/>
    <col min="9" max="9" width="9.140625" style="200" customWidth="1"/>
    <col min="10" max="10" width="9.140625" style="200" bestFit="1" customWidth="1"/>
    <col min="11" max="16384" width="9.140625" style="200" customWidth="1"/>
  </cols>
  <sheetData>
    <row r="1" spans="1:22" ht="18">
      <c r="A1" s="193" t="s">
        <v>73</v>
      </c>
      <c r="B1" s="194"/>
      <c r="C1" s="194"/>
      <c r="D1" s="194"/>
      <c r="E1" s="194"/>
      <c r="F1" s="194"/>
      <c r="G1" s="194"/>
      <c r="H1" s="194"/>
      <c r="I1" s="194"/>
      <c r="J1" s="195"/>
      <c r="K1" s="196"/>
      <c r="L1" s="197"/>
      <c r="M1" s="196"/>
      <c r="N1" s="196"/>
      <c r="O1" s="196"/>
      <c r="P1" s="196"/>
      <c r="Q1" s="196"/>
      <c r="R1" s="196"/>
      <c r="S1" s="198"/>
      <c r="T1" s="199"/>
      <c r="U1" s="199"/>
      <c r="V1" s="199"/>
    </row>
    <row r="2" spans="1:22" ht="18">
      <c r="A2" s="201">
        <v>1</v>
      </c>
      <c r="B2" s="202"/>
      <c r="C2" s="203" t="s">
        <v>20</v>
      </c>
      <c r="D2" s="203"/>
      <c r="E2" s="203">
        <f>E3+E4+E5+E6</f>
        <v>2396</v>
      </c>
      <c r="F2" s="204">
        <v>12</v>
      </c>
      <c r="G2" s="202"/>
      <c r="H2" s="203" t="s">
        <v>50</v>
      </c>
      <c r="I2" s="202"/>
      <c r="J2" s="205">
        <f>J3+J4+J5+J6</f>
        <v>2309</v>
      </c>
      <c r="K2" s="197"/>
      <c r="L2" s="197"/>
      <c r="M2" s="197"/>
      <c r="N2" s="197"/>
      <c r="O2" s="197"/>
      <c r="P2" s="197"/>
      <c r="Q2" s="197"/>
      <c r="R2" s="197"/>
      <c r="S2" s="199"/>
      <c r="T2" s="199"/>
      <c r="U2" s="199"/>
      <c r="V2" s="199"/>
    </row>
    <row r="3" spans="1:22" ht="18">
      <c r="A3" s="201"/>
      <c r="B3" s="202">
        <v>1</v>
      </c>
      <c r="C3" s="202" t="s">
        <v>74</v>
      </c>
      <c r="D3" s="202"/>
      <c r="E3" s="202">
        <v>0</v>
      </c>
      <c r="F3" s="204"/>
      <c r="G3" s="202">
        <v>1</v>
      </c>
      <c r="H3" s="203" t="s">
        <v>75</v>
      </c>
      <c r="I3" s="202" t="s">
        <v>76</v>
      </c>
      <c r="J3" s="206">
        <v>600</v>
      </c>
      <c r="K3" s="197"/>
      <c r="L3" s="197"/>
      <c r="M3" s="197"/>
      <c r="N3" s="197"/>
      <c r="O3" s="197"/>
      <c r="P3" s="197"/>
      <c r="Q3" s="197"/>
      <c r="R3" s="197"/>
      <c r="S3" s="199"/>
      <c r="T3" s="199"/>
      <c r="U3" s="199"/>
      <c r="V3" s="199"/>
    </row>
    <row r="4" spans="1:22" ht="18">
      <c r="A4" s="201"/>
      <c r="B4" s="202">
        <v>2</v>
      </c>
      <c r="C4" s="203" t="s">
        <v>77</v>
      </c>
      <c r="D4" s="202"/>
      <c r="E4" s="202">
        <v>0</v>
      </c>
      <c r="F4" s="204"/>
      <c r="G4" s="202">
        <v>2</v>
      </c>
      <c r="H4" s="202" t="s">
        <v>78</v>
      </c>
      <c r="I4" s="202"/>
      <c r="J4" s="206">
        <v>600</v>
      </c>
      <c r="K4" s="197"/>
      <c r="L4" s="197"/>
      <c r="M4" s="197"/>
      <c r="N4" s="197"/>
      <c r="O4" s="197"/>
      <c r="P4" s="197"/>
      <c r="Q4" s="197"/>
      <c r="R4" s="197"/>
      <c r="S4" s="199"/>
      <c r="T4" s="199"/>
      <c r="U4" s="199"/>
      <c r="V4" s="199"/>
    </row>
    <row r="5" spans="1:22" ht="18">
      <c r="A5" s="201"/>
      <c r="B5" s="202">
        <v>3</v>
      </c>
      <c r="C5" s="202" t="s">
        <v>79</v>
      </c>
      <c r="D5" s="202"/>
      <c r="E5" s="202">
        <v>1229</v>
      </c>
      <c r="F5" s="204"/>
      <c r="G5" s="202">
        <v>3</v>
      </c>
      <c r="H5" s="202" t="s">
        <v>80</v>
      </c>
      <c r="I5" s="202"/>
      <c r="J5" s="206">
        <v>564</v>
      </c>
      <c r="K5" s="197"/>
      <c r="L5" s="197"/>
      <c r="M5" s="197"/>
      <c r="N5" s="197"/>
      <c r="O5" s="197"/>
      <c r="P5" s="197"/>
      <c r="Q5" s="197"/>
      <c r="R5" s="197"/>
      <c r="S5" s="199"/>
      <c r="T5" s="199"/>
      <c r="U5" s="199"/>
      <c r="V5" s="199"/>
    </row>
    <row r="6" spans="1:22" ht="18">
      <c r="A6" s="201"/>
      <c r="B6" s="202">
        <v>4</v>
      </c>
      <c r="C6" s="202" t="s">
        <v>81</v>
      </c>
      <c r="D6" s="202"/>
      <c r="E6" s="202">
        <v>1167</v>
      </c>
      <c r="F6" s="204"/>
      <c r="G6" s="202">
        <v>4</v>
      </c>
      <c r="H6" s="202" t="s">
        <v>82</v>
      </c>
      <c r="I6" s="202"/>
      <c r="J6" s="206">
        <v>545</v>
      </c>
      <c r="K6" s="197"/>
      <c r="L6" s="197"/>
      <c r="M6" s="197"/>
      <c r="N6" s="197"/>
      <c r="O6" s="197"/>
      <c r="P6" s="197"/>
      <c r="Q6" s="197"/>
      <c r="R6" s="197"/>
      <c r="S6" s="199"/>
      <c r="T6" s="199"/>
      <c r="U6" s="199"/>
      <c r="V6" s="199"/>
    </row>
    <row r="7" spans="1:22" ht="18">
      <c r="A7" s="201"/>
      <c r="B7" s="202"/>
      <c r="C7" s="202"/>
      <c r="D7" s="202"/>
      <c r="E7" s="202"/>
      <c r="F7" s="204"/>
      <c r="G7" s="202"/>
      <c r="H7" s="202"/>
      <c r="I7" s="202"/>
      <c r="J7" s="206"/>
      <c r="K7" s="197"/>
      <c r="L7" s="197"/>
      <c r="M7" s="197"/>
      <c r="N7" s="197"/>
      <c r="O7" s="197"/>
      <c r="P7" s="197"/>
      <c r="Q7" s="197"/>
      <c r="R7" s="197"/>
      <c r="S7" s="199"/>
      <c r="T7" s="199"/>
      <c r="U7" s="199"/>
      <c r="V7" s="199"/>
    </row>
    <row r="8" spans="1:22" ht="18">
      <c r="A8" s="201">
        <v>2</v>
      </c>
      <c r="B8" s="202"/>
      <c r="C8" s="203" t="s">
        <v>21</v>
      </c>
      <c r="D8" s="203"/>
      <c r="E8" s="203">
        <f>E9+E10+E11+E12</f>
        <v>2528</v>
      </c>
      <c r="F8" s="204">
        <v>13</v>
      </c>
      <c r="G8" s="202"/>
      <c r="H8" s="203" t="s">
        <v>9</v>
      </c>
      <c r="I8" s="202"/>
      <c r="J8" s="205">
        <f>J9+J10+J11+J12</f>
        <v>10692</v>
      </c>
      <c r="K8" s="197"/>
      <c r="L8" s="197"/>
      <c r="M8" s="199"/>
      <c r="N8" s="199"/>
      <c r="O8" s="199"/>
      <c r="P8" s="199"/>
      <c r="Q8" s="197"/>
      <c r="R8" s="197"/>
      <c r="S8" s="197"/>
      <c r="T8" s="197"/>
      <c r="U8" s="197"/>
      <c r="V8" s="197"/>
    </row>
    <row r="9" spans="1:22" ht="18">
      <c r="A9" s="201"/>
      <c r="B9" s="202">
        <v>1</v>
      </c>
      <c r="C9" s="202" t="s">
        <v>83</v>
      </c>
      <c r="D9" s="202"/>
      <c r="E9" s="202">
        <v>420</v>
      </c>
      <c r="F9" s="204"/>
      <c r="G9" s="202">
        <v>1</v>
      </c>
      <c r="H9" s="202" t="s">
        <v>84</v>
      </c>
      <c r="I9" s="202" t="s">
        <v>85</v>
      </c>
      <c r="J9" s="206">
        <v>280</v>
      </c>
      <c r="K9" s="197"/>
      <c r="L9" s="197"/>
      <c r="M9" s="199"/>
      <c r="N9" s="199"/>
      <c r="O9" s="199"/>
      <c r="P9" s="199"/>
      <c r="Q9" s="197"/>
      <c r="R9" s="197"/>
      <c r="S9" s="199"/>
      <c r="T9" s="197"/>
      <c r="U9" s="199"/>
      <c r="V9" s="197"/>
    </row>
    <row r="10" spans="1:22" ht="18">
      <c r="A10" s="201"/>
      <c r="B10" s="202">
        <v>2</v>
      </c>
      <c r="C10" s="203" t="s">
        <v>86</v>
      </c>
      <c r="D10" s="202"/>
      <c r="E10" s="202">
        <v>34</v>
      </c>
      <c r="F10" s="204"/>
      <c r="G10" s="202">
        <v>2</v>
      </c>
      <c r="H10" s="202" t="s">
        <v>87</v>
      </c>
      <c r="I10" s="202" t="s">
        <v>85</v>
      </c>
      <c r="J10" s="206">
        <v>220</v>
      </c>
      <c r="K10" s="197"/>
      <c r="L10" s="197"/>
      <c r="M10" s="199"/>
      <c r="N10" s="199"/>
      <c r="O10" s="197"/>
      <c r="P10" s="197"/>
      <c r="Q10" s="197"/>
      <c r="R10" s="197"/>
      <c r="S10" s="199"/>
      <c r="T10" s="199"/>
      <c r="U10" s="199"/>
      <c r="V10" s="199"/>
    </row>
    <row r="11" spans="1:22" ht="18">
      <c r="A11" s="201"/>
      <c r="B11" s="202">
        <v>3</v>
      </c>
      <c r="C11" s="202" t="s">
        <v>88</v>
      </c>
      <c r="D11" s="202"/>
      <c r="E11" s="202">
        <v>1668</v>
      </c>
      <c r="F11" s="204"/>
      <c r="G11" s="202">
        <v>3</v>
      </c>
      <c r="H11" s="202" t="s">
        <v>89</v>
      </c>
      <c r="I11" s="202"/>
      <c r="J11" s="206">
        <v>1049</v>
      </c>
      <c r="K11" s="197"/>
      <c r="L11" s="197"/>
      <c r="M11" s="207"/>
      <c r="N11" s="197"/>
      <c r="O11" s="207"/>
      <c r="P11" s="197"/>
      <c r="Q11" s="197"/>
      <c r="R11" s="199"/>
      <c r="S11" s="199"/>
      <c r="T11" s="199"/>
      <c r="U11" s="199"/>
      <c r="V11" s="199"/>
    </row>
    <row r="12" spans="1:22" ht="18">
      <c r="A12" s="201"/>
      <c r="B12" s="202">
        <v>4</v>
      </c>
      <c r="C12" s="202" t="s">
        <v>90</v>
      </c>
      <c r="D12" s="202" t="s">
        <v>76</v>
      </c>
      <c r="E12" s="202">
        <v>406</v>
      </c>
      <c r="F12" s="204"/>
      <c r="G12" s="202">
        <v>4</v>
      </c>
      <c r="H12" s="203" t="s">
        <v>91</v>
      </c>
      <c r="I12" s="202" t="s">
        <v>85</v>
      </c>
      <c r="J12" s="206">
        <v>9143</v>
      </c>
      <c r="K12" s="197"/>
      <c r="L12" s="197"/>
      <c r="M12" s="207"/>
      <c r="N12" s="197"/>
      <c r="O12" s="207"/>
      <c r="P12" s="197"/>
      <c r="Q12" s="197"/>
      <c r="R12" s="197"/>
      <c r="S12" s="199"/>
      <c r="T12" s="199"/>
      <c r="U12" s="199"/>
      <c r="V12" s="199"/>
    </row>
    <row r="13" spans="1:22" ht="18">
      <c r="A13" s="201"/>
      <c r="B13" s="202"/>
      <c r="C13" s="202"/>
      <c r="D13" s="202"/>
      <c r="E13" s="202"/>
      <c r="F13" s="204"/>
      <c r="G13" s="202"/>
      <c r="H13" s="202"/>
      <c r="I13" s="202"/>
      <c r="J13" s="206"/>
      <c r="K13" s="197"/>
      <c r="L13" s="197"/>
      <c r="M13" s="207"/>
      <c r="N13" s="197"/>
      <c r="O13" s="207"/>
      <c r="P13" s="197"/>
      <c r="Q13" s="197"/>
      <c r="R13" s="197"/>
      <c r="S13" s="199"/>
      <c r="T13" s="199"/>
      <c r="U13" s="199"/>
      <c r="V13" s="199"/>
    </row>
    <row r="14" spans="1:22" ht="18">
      <c r="A14" s="201">
        <v>3</v>
      </c>
      <c r="B14" s="202"/>
      <c r="C14" s="203" t="s">
        <v>26</v>
      </c>
      <c r="D14" s="203"/>
      <c r="E14" s="203">
        <f>E15+E16+E17+E18</f>
        <v>7269</v>
      </c>
      <c r="F14" s="204">
        <v>14</v>
      </c>
      <c r="G14" s="202"/>
      <c r="H14" s="203" t="s">
        <v>11</v>
      </c>
      <c r="I14" s="202"/>
      <c r="J14" s="205">
        <f>J15+J16+J17+J18</f>
        <v>7241</v>
      </c>
      <c r="K14" s="208"/>
      <c r="L14" s="209"/>
      <c r="M14" s="210"/>
      <c r="N14" s="209"/>
      <c r="O14" s="207"/>
      <c r="P14" s="197"/>
      <c r="Q14" s="197"/>
      <c r="R14" s="197"/>
      <c r="S14" s="199"/>
      <c r="T14" s="199"/>
      <c r="U14" s="199"/>
      <c r="V14" s="199"/>
    </row>
    <row r="15" spans="1:22" ht="18">
      <c r="A15" s="201"/>
      <c r="B15" s="202">
        <v>1</v>
      </c>
      <c r="C15" s="202" t="s">
        <v>92</v>
      </c>
      <c r="D15" s="202"/>
      <c r="E15" s="202">
        <v>310</v>
      </c>
      <c r="F15" s="204"/>
      <c r="G15" s="202">
        <v>1</v>
      </c>
      <c r="H15" s="202" t="s">
        <v>93</v>
      </c>
      <c r="I15" s="202"/>
      <c r="J15" s="206">
        <v>165</v>
      </c>
      <c r="K15" s="208"/>
      <c r="L15" s="209"/>
      <c r="M15" s="210"/>
      <c r="N15" s="209"/>
      <c r="O15" s="207"/>
      <c r="P15" s="197"/>
      <c r="Q15" s="197"/>
      <c r="R15" s="197"/>
      <c r="S15" s="211"/>
      <c r="T15" s="211"/>
      <c r="U15" s="211"/>
      <c r="V15" s="211"/>
    </row>
    <row r="16" spans="1:22" ht="18">
      <c r="A16" s="201"/>
      <c r="B16" s="202">
        <v>2</v>
      </c>
      <c r="C16" s="202" t="s">
        <v>94</v>
      </c>
      <c r="D16" s="202" t="s">
        <v>76</v>
      </c>
      <c r="E16" s="202">
        <v>40</v>
      </c>
      <c r="F16" s="204"/>
      <c r="G16" s="202">
        <v>2</v>
      </c>
      <c r="H16" s="202" t="s">
        <v>95</v>
      </c>
      <c r="I16" s="202" t="s">
        <v>76</v>
      </c>
      <c r="J16" s="206">
        <v>280</v>
      </c>
      <c r="K16" s="208"/>
      <c r="L16" s="209"/>
      <c r="M16" s="212"/>
      <c r="N16" s="209"/>
      <c r="O16" s="197"/>
      <c r="P16" s="197"/>
      <c r="Q16" s="197"/>
      <c r="R16" s="197"/>
      <c r="S16" s="211"/>
      <c r="T16" s="211"/>
      <c r="U16" s="211"/>
      <c r="V16" s="211"/>
    </row>
    <row r="17" spans="1:22" ht="18">
      <c r="A17" s="201"/>
      <c r="B17" s="202">
        <v>3</v>
      </c>
      <c r="C17" s="203" t="s">
        <v>96</v>
      </c>
      <c r="D17" s="202" t="s">
        <v>76</v>
      </c>
      <c r="E17" s="202">
        <v>634</v>
      </c>
      <c r="F17" s="204"/>
      <c r="G17" s="202">
        <v>3</v>
      </c>
      <c r="H17" s="202" t="s">
        <v>97</v>
      </c>
      <c r="I17" s="202" t="s">
        <v>85</v>
      </c>
      <c r="J17" s="206">
        <v>4510</v>
      </c>
      <c r="K17" s="208"/>
      <c r="L17" s="209"/>
      <c r="M17" s="209"/>
      <c r="N17" s="209"/>
      <c r="O17" s="197"/>
      <c r="P17" s="197"/>
      <c r="Q17" s="197"/>
      <c r="R17" s="197"/>
      <c r="S17" s="211"/>
      <c r="T17" s="211"/>
      <c r="U17" s="211"/>
      <c r="V17" s="211"/>
    </row>
    <row r="18" spans="1:22" ht="18">
      <c r="A18" s="201"/>
      <c r="B18" s="202">
        <v>4</v>
      </c>
      <c r="C18" s="202" t="s">
        <v>98</v>
      </c>
      <c r="D18" s="202"/>
      <c r="E18" s="202">
        <v>6285</v>
      </c>
      <c r="F18" s="204"/>
      <c r="G18" s="202">
        <v>4</v>
      </c>
      <c r="H18" s="203" t="s">
        <v>99</v>
      </c>
      <c r="I18" s="202" t="s">
        <v>76</v>
      </c>
      <c r="J18" s="206">
        <v>2286</v>
      </c>
      <c r="K18" s="208"/>
      <c r="L18" s="209"/>
      <c r="M18" s="209"/>
      <c r="N18" s="209"/>
      <c r="O18" s="197"/>
      <c r="P18" s="197"/>
      <c r="Q18" s="197"/>
      <c r="R18" s="197"/>
      <c r="S18" s="211"/>
      <c r="T18" s="211"/>
      <c r="U18" s="211"/>
      <c r="V18" s="211"/>
    </row>
    <row r="19" spans="1:22" ht="18">
      <c r="A19" s="201"/>
      <c r="B19" s="202"/>
      <c r="C19" s="202"/>
      <c r="D19" s="202"/>
      <c r="E19" s="202"/>
      <c r="F19" s="204"/>
      <c r="G19" s="202"/>
      <c r="H19" s="202"/>
      <c r="I19" s="202"/>
      <c r="J19" s="206"/>
      <c r="K19" s="208"/>
      <c r="L19" s="213"/>
      <c r="M19" s="213"/>
      <c r="N19" s="213"/>
      <c r="O19" s="197"/>
      <c r="P19" s="197"/>
      <c r="Q19" s="197"/>
      <c r="R19" s="197"/>
      <c r="S19" s="211"/>
      <c r="T19" s="211"/>
      <c r="U19" s="211"/>
      <c r="V19" s="211"/>
    </row>
    <row r="20" spans="1:22" ht="18">
      <c r="A20" s="201">
        <v>4</v>
      </c>
      <c r="B20" s="202"/>
      <c r="C20" s="203" t="s">
        <v>49</v>
      </c>
      <c r="D20" s="202"/>
      <c r="E20" s="202">
        <f>E21+E22+E23+E24</f>
        <v>768</v>
      </c>
      <c r="F20" s="204">
        <v>15</v>
      </c>
      <c r="G20" s="202"/>
      <c r="H20" s="203" t="s">
        <v>16</v>
      </c>
      <c r="I20" s="202"/>
      <c r="J20" s="205">
        <f>J21+J22+J23+J24</f>
        <v>6849</v>
      </c>
      <c r="K20" s="199"/>
      <c r="L20" s="199"/>
      <c r="M20" s="199"/>
      <c r="N20" s="199"/>
      <c r="O20" s="199"/>
      <c r="P20" s="199"/>
      <c r="Q20" s="199"/>
      <c r="R20" s="199"/>
      <c r="S20" s="211"/>
      <c r="T20" s="211"/>
      <c r="U20" s="211"/>
      <c r="V20" s="211"/>
    </row>
    <row r="21" spans="1:22" ht="18">
      <c r="A21" s="201"/>
      <c r="B21" s="202">
        <v>1</v>
      </c>
      <c r="C21" s="202" t="s">
        <v>100</v>
      </c>
      <c r="D21" s="202" t="s">
        <v>85</v>
      </c>
      <c r="E21" s="202">
        <v>150</v>
      </c>
      <c r="F21" s="204"/>
      <c r="G21" s="202">
        <v>1</v>
      </c>
      <c r="H21" s="202" t="s">
        <v>101</v>
      </c>
      <c r="I21" s="202"/>
      <c r="J21" s="206">
        <v>0</v>
      </c>
      <c r="K21" s="199"/>
      <c r="L21" s="199"/>
      <c r="M21" s="199"/>
      <c r="N21" s="199"/>
      <c r="O21" s="199"/>
      <c r="P21" s="199"/>
      <c r="Q21" s="199"/>
      <c r="R21" s="199"/>
      <c r="S21" s="211"/>
      <c r="T21" s="211"/>
      <c r="U21" s="211"/>
      <c r="V21" s="211"/>
    </row>
    <row r="22" spans="1:22" ht="18">
      <c r="A22" s="201"/>
      <c r="B22" s="202">
        <v>2</v>
      </c>
      <c r="C22" s="202" t="s">
        <v>102</v>
      </c>
      <c r="D22" s="202" t="s">
        <v>85</v>
      </c>
      <c r="E22" s="202">
        <v>156</v>
      </c>
      <c r="F22" s="204"/>
      <c r="G22" s="202">
        <v>2</v>
      </c>
      <c r="H22" s="202" t="s">
        <v>103</v>
      </c>
      <c r="I22" s="202"/>
      <c r="J22" s="206">
        <v>50</v>
      </c>
      <c r="K22" s="199"/>
      <c r="L22" s="199"/>
      <c r="M22" s="199"/>
      <c r="N22" s="199"/>
      <c r="O22" s="199"/>
      <c r="P22" s="199"/>
      <c r="Q22" s="199"/>
      <c r="R22" s="199"/>
      <c r="S22" s="211"/>
      <c r="T22" s="211"/>
      <c r="U22" s="211"/>
      <c r="V22" s="211"/>
    </row>
    <row r="23" spans="1:22" ht="18">
      <c r="A23" s="201"/>
      <c r="B23" s="202">
        <v>3</v>
      </c>
      <c r="C23" s="203" t="s">
        <v>104</v>
      </c>
      <c r="D23" s="202"/>
      <c r="E23" s="202">
        <v>110</v>
      </c>
      <c r="F23" s="204"/>
      <c r="G23" s="202">
        <v>3</v>
      </c>
      <c r="H23" s="203" t="s">
        <v>105</v>
      </c>
      <c r="I23" s="202" t="s">
        <v>76</v>
      </c>
      <c r="J23" s="206">
        <v>2077</v>
      </c>
      <c r="K23" s="199"/>
      <c r="L23" s="199"/>
      <c r="M23" s="199"/>
      <c r="N23" s="199"/>
      <c r="O23" s="199"/>
      <c r="P23" s="199"/>
      <c r="Q23" s="199"/>
      <c r="R23" s="199"/>
      <c r="S23" s="211"/>
      <c r="T23" s="211"/>
      <c r="U23" s="211"/>
      <c r="V23" s="211"/>
    </row>
    <row r="24" spans="1:22" ht="18">
      <c r="A24" s="201"/>
      <c r="B24" s="202">
        <v>4</v>
      </c>
      <c r="C24" s="202" t="s">
        <v>106</v>
      </c>
      <c r="D24" s="202"/>
      <c r="E24" s="202">
        <v>352</v>
      </c>
      <c r="F24" s="204"/>
      <c r="G24" s="202">
        <v>4</v>
      </c>
      <c r="H24" s="202" t="s">
        <v>107</v>
      </c>
      <c r="I24" s="202" t="s">
        <v>85</v>
      </c>
      <c r="J24" s="206">
        <v>4722</v>
      </c>
      <c r="K24" s="199"/>
      <c r="L24" s="199"/>
      <c r="M24" s="199"/>
      <c r="N24" s="199"/>
      <c r="O24" s="199"/>
      <c r="P24" s="199"/>
      <c r="Q24" s="199"/>
      <c r="R24" s="199"/>
      <c r="S24" s="211"/>
      <c r="T24" s="211"/>
      <c r="U24" s="211"/>
      <c r="V24" s="211"/>
    </row>
    <row r="25" spans="1:22" ht="18">
      <c r="A25" s="201"/>
      <c r="B25" s="202"/>
      <c r="C25" s="202"/>
      <c r="D25" s="202"/>
      <c r="E25" s="202"/>
      <c r="F25" s="204"/>
      <c r="G25" s="202"/>
      <c r="H25" s="202"/>
      <c r="I25" s="202"/>
      <c r="J25" s="206"/>
      <c r="K25" s="199"/>
      <c r="L25" s="199"/>
      <c r="M25" s="199"/>
      <c r="N25" s="199"/>
      <c r="O25" s="199"/>
      <c r="P25" s="199"/>
      <c r="Q25" s="199"/>
      <c r="R25" s="199"/>
      <c r="S25" s="211"/>
      <c r="T25" s="211"/>
      <c r="U25" s="211"/>
      <c r="V25" s="211"/>
    </row>
    <row r="26" spans="1:22" ht="18">
      <c r="A26" s="201">
        <v>5</v>
      </c>
      <c r="B26" s="202"/>
      <c r="C26" s="203" t="s">
        <v>25</v>
      </c>
      <c r="D26" s="202"/>
      <c r="E26" s="203">
        <f>E27+E28+E29+E30</f>
        <v>4074</v>
      </c>
      <c r="F26" s="204">
        <v>16</v>
      </c>
      <c r="G26" s="202"/>
      <c r="H26" s="203" t="s">
        <v>18</v>
      </c>
      <c r="I26" s="202"/>
      <c r="J26" s="205">
        <f>J27+J28+J29+J30</f>
        <v>6012</v>
      </c>
      <c r="K26" s="199"/>
      <c r="L26" s="199"/>
      <c r="M26" s="199"/>
      <c r="N26" s="199"/>
      <c r="O26" s="199"/>
      <c r="P26" s="199"/>
      <c r="Q26" s="199"/>
      <c r="R26" s="199"/>
      <c r="S26" s="211"/>
      <c r="T26" s="211"/>
      <c r="U26" s="211"/>
      <c r="V26" s="211"/>
    </row>
    <row r="27" spans="1:22" ht="18">
      <c r="A27" s="201"/>
      <c r="B27" s="202">
        <v>1</v>
      </c>
      <c r="C27" s="202" t="s">
        <v>108</v>
      </c>
      <c r="D27" s="202"/>
      <c r="E27" s="202">
        <v>0</v>
      </c>
      <c r="F27" s="204"/>
      <c r="G27" s="202">
        <v>1</v>
      </c>
      <c r="H27" s="202" t="s">
        <v>109</v>
      </c>
      <c r="I27" s="202" t="s">
        <v>85</v>
      </c>
      <c r="J27" s="206">
        <v>800</v>
      </c>
      <c r="K27" s="199"/>
      <c r="L27" s="199"/>
      <c r="M27" s="199"/>
      <c r="N27" s="199"/>
      <c r="O27" s="199"/>
      <c r="P27" s="199"/>
      <c r="Q27" s="199"/>
      <c r="R27" s="199"/>
      <c r="S27" s="211"/>
      <c r="T27" s="211"/>
      <c r="U27" s="211"/>
      <c r="V27" s="211"/>
    </row>
    <row r="28" spans="1:22" ht="18">
      <c r="A28" s="201"/>
      <c r="B28" s="202">
        <v>2</v>
      </c>
      <c r="C28" s="202" t="s">
        <v>110</v>
      </c>
      <c r="D28" s="202"/>
      <c r="E28" s="202">
        <v>220</v>
      </c>
      <c r="F28" s="204"/>
      <c r="G28" s="202">
        <v>2</v>
      </c>
      <c r="H28" s="202" t="s">
        <v>111</v>
      </c>
      <c r="I28" s="202"/>
      <c r="J28" s="206">
        <v>800</v>
      </c>
      <c r="K28" s="199"/>
      <c r="L28" s="199"/>
      <c r="M28" s="199"/>
      <c r="N28" s="199"/>
      <c r="O28" s="199"/>
      <c r="P28" s="199"/>
      <c r="Q28" s="199"/>
      <c r="R28" s="199"/>
      <c r="S28" s="211"/>
      <c r="T28" s="211"/>
      <c r="U28" s="211"/>
      <c r="V28" s="211"/>
    </row>
    <row r="29" spans="1:22" ht="18">
      <c r="A29" s="201"/>
      <c r="B29" s="202">
        <v>3</v>
      </c>
      <c r="C29" s="203" t="s">
        <v>112</v>
      </c>
      <c r="D29" s="202"/>
      <c r="E29" s="202">
        <v>1942</v>
      </c>
      <c r="F29" s="204"/>
      <c r="G29" s="202">
        <v>3</v>
      </c>
      <c r="H29" s="203" t="s">
        <v>113</v>
      </c>
      <c r="I29" s="202" t="s">
        <v>76</v>
      </c>
      <c r="J29" s="206">
        <v>1945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ht="18">
      <c r="A30" s="201"/>
      <c r="B30" s="202">
        <v>4</v>
      </c>
      <c r="C30" s="202" t="s">
        <v>114</v>
      </c>
      <c r="D30" s="202" t="s">
        <v>76</v>
      </c>
      <c r="E30" s="202">
        <v>1912</v>
      </c>
      <c r="F30" s="204"/>
      <c r="G30" s="202">
        <v>4</v>
      </c>
      <c r="H30" s="202" t="s">
        <v>115</v>
      </c>
      <c r="I30" s="202"/>
      <c r="J30" s="206">
        <v>2467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ht="18">
      <c r="A31" s="201"/>
      <c r="B31" s="202"/>
      <c r="C31" s="202"/>
      <c r="D31" s="202"/>
      <c r="E31" s="202"/>
      <c r="F31" s="204"/>
      <c r="G31" s="202"/>
      <c r="H31" s="202" t="s">
        <v>116</v>
      </c>
      <c r="I31" s="202"/>
      <c r="J31" s="206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</row>
    <row r="32" spans="1:22" ht="18">
      <c r="A32" s="201">
        <v>6</v>
      </c>
      <c r="B32" s="202"/>
      <c r="C32" s="203" t="s">
        <v>15</v>
      </c>
      <c r="D32" s="202"/>
      <c r="E32" s="203">
        <f>E33+E34+E35+E36</f>
        <v>4003</v>
      </c>
      <c r="F32" s="204">
        <v>17</v>
      </c>
      <c r="G32" s="202"/>
      <c r="H32" s="203" t="s">
        <v>24</v>
      </c>
      <c r="I32" s="202"/>
      <c r="J32" s="205">
        <f>J33+J34+J35+J36</f>
        <v>3801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8">
      <c r="A33" s="201"/>
      <c r="B33" s="202">
        <v>1</v>
      </c>
      <c r="C33" s="202" t="s">
        <v>117</v>
      </c>
      <c r="D33" s="202" t="s">
        <v>85</v>
      </c>
      <c r="E33" s="202">
        <v>500</v>
      </c>
      <c r="F33" s="204"/>
      <c r="G33" s="202">
        <v>1</v>
      </c>
      <c r="H33" s="202" t="s">
        <v>118</v>
      </c>
      <c r="I33" s="202" t="s">
        <v>85</v>
      </c>
      <c r="J33" s="206">
        <v>140</v>
      </c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</row>
    <row r="34" spans="1:22" ht="18">
      <c r="A34" s="201"/>
      <c r="B34" s="202">
        <v>2</v>
      </c>
      <c r="C34" s="202" t="s">
        <v>119</v>
      </c>
      <c r="D34" s="202" t="s">
        <v>76</v>
      </c>
      <c r="E34" s="202">
        <v>320</v>
      </c>
      <c r="F34" s="204"/>
      <c r="G34" s="202">
        <v>2</v>
      </c>
      <c r="H34" s="202" t="s">
        <v>120</v>
      </c>
      <c r="I34" s="202"/>
      <c r="J34" s="206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</row>
    <row r="35" spans="1:22" ht="18">
      <c r="A35" s="201"/>
      <c r="B35" s="202">
        <v>3</v>
      </c>
      <c r="C35" s="202" t="s">
        <v>121</v>
      </c>
      <c r="D35" s="202"/>
      <c r="E35" s="202">
        <v>2573</v>
      </c>
      <c r="F35" s="204"/>
      <c r="G35" s="202">
        <v>3</v>
      </c>
      <c r="H35" s="203" t="s">
        <v>122</v>
      </c>
      <c r="I35" s="202" t="s">
        <v>76</v>
      </c>
      <c r="J35" s="206">
        <v>1996</v>
      </c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</row>
    <row r="36" spans="1:22" ht="18">
      <c r="A36" s="201"/>
      <c r="B36" s="202">
        <v>4</v>
      </c>
      <c r="C36" s="203" t="s">
        <v>123</v>
      </c>
      <c r="D36" s="202" t="s">
        <v>76</v>
      </c>
      <c r="E36" s="202">
        <v>610</v>
      </c>
      <c r="F36" s="204"/>
      <c r="G36" s="202">
        <v>4</v>
      </c>
      <c r="H36" s="202" t="s">
        <v>124</v>
      </c>
      <c r="I36" s="202"/>
      <c r="J36" s="206">
        <v>1665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</row>
    <row r="37" spans="1:22" ht="18">
      <c r="A37" s="201"/>
      <c r="B37" s="202"/>
      <c r="C37" s="202"/>
      <c r="D37" s="202"/>
      <c r="E37" s="202"/>
      <c r="F37" s="204"/>
      <c r="G37" s="202"/>
      <c r="H37" s="202" t="s">
        <v>125</v>
      </c>
      <c r="I37" s="202"/>
      <c r="J37" s="206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</row>
    <row r="38" spans="1:22" ht="18">
      <c r="A38" s="201">
        <v>7</v>
      </c>
      <c r="B38" s="202"/>
      <c r="C38" s="203" t="s">
        <v>19</v>
      </c>
      <c r="D38" s="202"/>
      <c r="E38" s="203">
        <f>E39+E40+E41+E42</f>
        <v>2440</v>
      </c>
      <c r="F38" s="204">
        <v>18</v>
      </c>
      <c r="G38" s="202"/>
      <c r="H38" s="203" t="s">
        <v>48</v>
      </c>
      <c r="I38" s="202"/>
      <c r="J38" s="205">
        <f>J39+J40+J41+J42</f>
        <v>1609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</row>
    <row r="39" spans="1:22" ht="18">
      <c r="A39" s="201"/>
      <c r="B39" s="202">
        <v>1</v>
      </c>
      <c r="C39" s="202" t="s">
        <v>126</v>
      </c>
      <c r="D39" s="202"/>
      <c r="E39" s="202">
        <v>130</v>
      </c>
      <c r="F39" s="204"/>
      <c r="G39" s="202">
        <v>1</v>
      </c>
      <c r="H39" s="202" t="s">
        <v>127</v>
      </c>
      <c r="I39" s="202" t="s">
        <v>85</v>
      </c>
      <c r="J39" s="206">
        <v>80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</row>
    <row r="40" spans="1:22" ht="18">
      <c r="A40" s="201"/>
      <c r="B40" s="202">
        <v>2</v>
      </c>
      <c r="C40" s="202" t="s">
        <v>128</v>
      </c>
      <c r="D40" s="202"/>
      <c r="E40" s="202">
        <v>100</v>
      </c>
      <c r="F40" s="204"/>
      <c r="G40" s="202">
        <v>2</v>
      </c>
      <c r="H40" s="202" t="s">
        <v>129</v>
      </c>
      <c r="I40" s="202"/>
      <c r="J40" s="206">
        <v>110</v>
      </c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ht="18">
      <c r="A41" s="201"/>
      <c r="B41" s="202">
        <v>3</v>
      </c>
      <c r="C41" s="202" t="s">
        <v>130</v>
      </c>
      <c r="D41" s="202"/>
      <c r="E41" s="202">
        <v>1365</v>
      </c>
      <c r="F41" s="204"/>
      <c r="G41" s="202">
        <v>3</v>
      </c>
      <c r="H41" s="202" t="s">
        <v>131</v>
      </c>
      <c r="I41" s="202" t="s">
        <v>85</v>
      </c>
      <c r="J41" s="206">
        <v>503</v>
      </c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</row>
    <row r="42" spans="1:22" ht="18">
      <c r="A42" s="201"/>
      <c r="B42" s="202">
        <v>4</v>
      </c>
      <c r="C42" s="203" t="s">
        <v>132</v>
      </c>
      <c r="D42" s="202" t="s">
        <v>85</v>
      </c>
      <c r="E42" s="202">
        <v>845</v>
      </c>
      <c r="F42" s="204"/>
      <c r="G42" s="202">
        <v>4</v>
      </c>
      <c r="H42" s="203" t="s">
        <v>133</v>
      </c>
      <c r="I42" s="202" t="s">
        <v>85</v>
      </c>
      <c r="J42" s="206">
        <v>916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8">
      <c r="A43" s="201"/>
      <c r="B43" s="202"/>
      <c r="C43" s="202"/>
      <c r="D43" s="202"/>
      <c r="E43" s="202"/>
      <c r="F43" s="204"/>
      <c r="G43" s="202"/>
      <c r="H43" s="202"/>
      <c r="I43" s="202"/>
      <c r="J43" s="206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</row>
    <row r="44" spans="1:22" ht="18">
      <c r="A44" s="201">
        <v>8</v>
      </c>
      <c r="B44" s="202"/>
      <c r="C44" s="203" t="s">
        <v>47</v>
      </c>
      <c r="D44" s="202"/>
      <c r="E44" s="203">
        <f>E45+E46+E47+E48</f>
        <v>2977</v>
      </c>
      <c r="F44" s="204">
        <v>19</v>
      </c>
      <c r="G44" s="202"/>
      <c r="H44" s="203" t="s">
        <v>53</v>
      </c>
      <c r="I44" s="202"/>
      <c r="J44" s="205">
        <f>J45+J46+J47+J48</f>
        <v>648</v>
      </c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</row>
    <row r="45" spans="1:22" ht="18">
      <c r="A45" s="201"/>
      <c r="B45" s="202">
        <v>1</v>
      </c>
      <c r="C45" s="202" t="s">
        <v>134</v>
      </c>
      <c r="D45" s="202"/>
      <c r="E45" s="202">
        <v>152</v>
      </c>
      <c r="F45" s="204"/>
      <c r="G45" s="202">
        <v>1</v>
      </c>
      <c r="H45" s="202" t="s">
        <v>135</v>
      </c>
      <c r="I45" s="202"/>
      <c r="J45" s="206">
        <v>20</v>
      </c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</row>
    <row r="46" spans="1:22" ht="18">
      <c r="A46" s="201"/>
      <c r="B46" s="202">
        <v>2</v>
      </c>
      <c r="C46" s="202" t="s">
        <v>136</v>
      </c>
      <c r="D46" s="202"/>
      <c r="E46" s="202">
        <v>90</v>
      </c>
      <c r="F46" s="204"/>
      <c r="G46" s="202">
        <v>2</v>
      </c>
      <c r="H46" s="202" t="s">
        <v>137</v>
      </c>
      <c r="I46" s="202"/>
      <c r="J46" s="206">
        <v>40</v>
      </c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</row>
    <row r="47" spans="1:22" ht="18">
      <c r="A47" s="201"/>
      <c r="B47" s="202">
        <v>3</v>
      </c>
      <c r="C47" s="202" t="s">
        <v>138</v>
      </c>
      <c r="D47" s="202"/>
      <c r="E47" s="202">
        <v>2323</v>
      </c>
      <c r="F47" s="204"/>
      <c r="G47" s="202">
        <v>3</v>
      </c>
      <c r="H47" s="202" t="s">
        <v>139</v>
      </c>
      <c r="I47" s="202" t="s">
        <v>85</v>
      </c>
      <c r="J47" s="206">
        <v>0</v>
      </c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</row>
    <row r="48" spans="1:22" ht="18">
      <c r="A48" s="201"/>
      <c r="B48" s="202">
        <v>4</v>
      </c>
      <c r="C48" s="203" t="s">
        <v>140</v>
      </c>
      <c r="D48" s="202" t="s">
        <v>85</v>
      </c>
      <c r="E48" s="202">
        <v>412</v>
      </c>
      <c r="F48" s="204"/>
      <c r="G48" s="202">
        <v>4</v>
      </c>
      <c r="H48" s="203" t="s">
        <v>141</v>
      </c>
      <c r="I48" s="202"/>
      <c r="J48" s="206">
        <v>588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8">
      <c r="A49" s="201"/>
      <c r="B49" s="202"/>
      <c r="C49" s="202"/>
      <c r="D49" s="202"/>
      <c r="E49" s="202"/>
      <c r="F49" s="204"/>
      <c r="G49" s="202"/>
      <c r="H49" s="202"/>
      <c r="I49" s="202"/>
      <c r="J49" s="206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1:22" ht="18">
      <c r="A50" s="201">
        <v>9</v>
      </c>
      <c r="B50" s="202"/>
      <c r="C50" s="203" t="s">
        <v>51</v>
      </c>
      <c r="D50" s="202"/>
      <c r="E50" s="203">
        <f>E51+E52+E53+E54</f>
        <v>548</v>
      </c>
      <c r="F50" s="204">
        <v>20</v>
      </c>
      <c r="G50" s="202"/>
      <c r="H50" s="203" t="s">
        <v>13</v>
      </c>
      <c r="I50" s="202"/>
      <c r="J50" s="205">
        <f>J51+J52+J53+J54</f>
        <v>6757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8">
      <c r="A51" s="201"/>
      <c r="B51" s="202">
        <v>1</v>
      </c>
      <c r="C51" s="202" t="s">
        <v>142</v>
      </c>
      <c r="D51" s="202"/>
      <c r="E51" s="202">
        <v>30</v>
      </c>
      <c r="F51" s="204"/>
      <c r="G51" s="202">
        <v>1</v>
      </c>
      <c r="H51" s="202" t="s">
        <v>143</v>
      </c>
      <c r="I51" s="202" t="s">
        <v>85</v>
      </c>
      <c r="J51" s="206">
        <v>178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8">
      <c r="A52" s="201"/>
      <c r="B52" s="202">
        <v>2</v>
      </c>
      <c r="C52" s="202" t="s">
        <v>144</v>
      </c>
      <c r="D52" s="202"/>
      <c r="E52" s="202">
        <v>30</v>
      </c>
      <c r="F52" s="204"/>
      <c r="G52" s="202">
        <v>2</v>
      </c>
      <c r="H52" s="202" t="s">
        <v>145</v>
      </c>
      <c r="I52" s="202"/>
      <c r="J52" s="206">
        <v>180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8">
      <c r="A53" s="201"/>
      <c r="B53" s="202">
        <v>3</v>
      </c>
      <c r="C53" s="202" t="s">
        <v>146</v>
      </c>
      <c r="D53" s="202" t="s">
        <v>85</v>
      </c>
      <c r="E53" s="202">
        <v>461</v>
      </c>
      <c r="F53" s="204"/>
      <c r="G53" s="202">
        <v>3</v>
      </c>
      <c r="H53" s="203" t="s">
        <v>147</v>
      </c>
      <c r="I53" s="202" t="s">
        <v>85</v>
      </c>
      <c r="J53" s="206">
        <v>4883</v>
      </c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8">
      <c r="A54" s="201"/>
      <c r="B54" s="202">
        <v>4</v>
      </c>
      <c r="C54" s="203" t="s">
        <v>148</v>
      </c>
      <c r="D54" s="202"/>
      <c r="E54" s="202">
        <v>27</v>
      </c>
      <c r="F54" s="204"/>
      <c r="G54" s="202">
        <v>4</v>
      </c>
      <c r="H54" s="202" t="s">
        <v>149</v>
      </c>
      <c r="I54" s="202" t="s">
        <v>85</v>
      </c>
      <c r="J54" s="206">
        <v>1516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8">
      <c r="A55" s="201"/>
      <c r="B55" s="202"/>
      <c r="C55" s="202"/>
      <c r="D55" s="202"/>
      <c r="E55" s="202"/>
      <c r="F55" s="204"/>
      <c r="G55" s="202"/>
      <c r="H55" s="202"/>
      <c r="I55" s="202"/>
      <c r="J55" s="206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8">
      <c r="A56" s="201">
        <v>10</v>
      </c>
      <c r="B56" s="202"/>
      <c r="C56" s="203" t="s">
        <v>22</v>
      </c>
      <c r="D56" s="202"/>
      <c r="E56" s="203">
        <f>E57+E58+E59+E60</f>
        <v>145</v>
      </c>
      <c r="F56" s="214">
        <v>21</v>
      </c>
      <c r="G56" s="202"/>
      <c r="H56" s="203" t="s">
        <v>54</v>
      </c>
      <c r="I56" s="202"/>
      <c r="J56" s="205">
        <f>J57+J58+J59+J60</f>
        <v>349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8">
      <c r="A57" s="201"/>
      <c r="B57" s="202">
        <v>1</v>
      </c>
      <c r="C57" s="202" t="s">
        <v>150</v>
      </c>
      <c r="D57" s="202"/>
      <c r="E57" s="202">
        <v>20</v>
      </c>
      <c r="F57" s="214"/>
      <c r="G57" s="202">
        <v>1</v>
      </c>
      <c r="H57" s="203" t="s">
        <v>151</v>
      </c>
      <c r="I57" s="202"/>
      <c r="J57" s="206">
        <v>90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8">
      <c r="A58" s="201"/>
      <c r="B58" s="202">
        <v>2</v>
      </c>
      <c r="C58" s="202" t="s">
        <v>152</v>
      </c>
      <c r="D58" s="202"/>
      <c r="E58" s="202">
        <v>0</v>
      </c>
      <c r="F58" s="214"/>
      <c r="G58" s="202">
        <v>2</v>
      </c>
      <c r="H58" s="202" t="s">
        <v>153</v>
      </c>
      <c r="I58" s="202"/>
      <c r="J58" s="206">
        <v>0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8">
      <c r="A59" s="201"/>
      <c r="B59" s="202">
        <v>3</v>
      </c>
      <c r="C59" s="203" t="s">
        <v>154</v>
      </c>
      <c r="D59" s="202"/>
      <c r="E59" s="202">
        <v>0</v>
      </c>
      <c r="F59" s="214"/>
      <c r="G59" s="202">
        <v>3</v>
      </c>
      <c r="H59" s="202" t="s">
        <v>155</v>
      </c>
      <c r="I59" s="202"/>
      <c r="J59" s="206">
        <v>142</v>
      </c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8">
      <c r="A60" s="201"/>
      <c r="B60" s="202">
        <v>4</v>
      </c>
      <c r="C60" s="202" t="s">
        <v>156</v>
      </c>
      <c r="D60" s="202" t="s">
        <v>85</v>
      </c>
      <c r="E60" s="202">
        <v>125</v>
      </c>
      <c r="F60" s="214"/>
      <c r="G60" s="202">
        <v>4</v>
      </c>
      <c r="H60" s="202" t="s">
        <v>157</v>
      </c>
      <c r="I60" s="202"/>
      <c r="J60" s="206">
        <v>117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8.75" thickBot="1">
      <c r="A61" s="215"/>
      <c r="B61" s="216"/>
      <c r="C61" s="216"/>
      <c r="D61" s="216"/>
      <c r="E61" s="216"/>
      <c r="F61" s="217"/>
      <c r="G61" s="216"/>
      <c r="H61" s="216"/>
      <c r="I61" s="216"/>
      <c r="J61" s="218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8">
      <c r="A62" s="201">
        <v>11</v>
      </c>
      <c r="B62" s="202"/>
      <c r="C62" s="203" t="s">
        <v>23</v>
      </c>
      <c r="D62" s="202"/>
      <c r="E62" s="203">
        <f>E63+E64+E65+E66</f>
        <v>5985</v>
      </c>
      <c r="F62" s="204">
        <v>22</v>
      </c>
      <c r="G62" s="202"/>
      <c r="H62" s="203" t="s">
        <v>17</v>
      </c>
      <c r="I62" s="202"/>
      <c r="J62" s="205">
        <f>J63+J64+J65+J66</f>
        <v>1528</v>
      </c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8">
      <c r="A63" s="201"/>
      <c r="B63" s="202">
        <v>1</v>
      </c>
      <c r="C63" s="202" t="s">
        <v>158</v>
      </c>
      <c r="D63" s="202" t="s">
        <v>85</v>
      </c>
      <c r="E63" s="202">
        <v>182</v>
      </c>
      <c r="F63" s="204"/>
      <c r="G63" s="202">
        <v>1</v>
      </c>
      <c r="H63" s="202" t="s">
        <v>159</v>
      </c>
      <c r="I63" s="202" t="s">
        <v>76</v>
      </c>
      <c r="J63" s="206">
        <v>350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8">
      <c r="A64" s="201"/>
      <c r="B64" s="202">
        <v>2</v>
      </c>
      <c r="C64" s="202" t="s">
        <v>160</v>
      </c>
      <c r="D64" s="202" t="s">
        <v>85</v>
      </c>
      <c r="E64" s="202">
        <v>320</v>
      </c>
      <c r="F64" s="204"/>
      <c r="G64" s="202">
        <v>2</v>
      </c>
      <c r="H64" s="202" t="s">
        <v>161</v>
      </c>
      <c r="I64" s="202" t="s">
        <v>85</v>
      </c>
      <c r="J64" s="206">
        <v>400</v>
      </c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8">
      <c r="A65" s="201"/>
      <c r="B65" s="202">
        <v>3</v>
      </c>
      <c r="C65" s="203" t="s">
        <v>162</v>
      </c>
      <c r="D65" s="202" t="s">
        <v>76</v>
      </c>
      <c r="E65" s="202">
        <v>2187</v>
      </c>
      <c r="F65" s="204"/>
      <c r="G65" s="202">
        <v>3</v>
      </c>
      <c r="H65" s="203" t="s">
        <v>163</v>
      </c>
      <c r="I65" s="202"/>
      <c r="J65" s="206">
        <v>16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8">
      <c r="A66" s="201"/>
      <c r="B66" s="202">
        <v>4</v>
      </c>
      <c r="C66" s="202" t="s">
        <v>164</v>
      </c>
      <c r="D66" s="202"/>
      <c r="E66" s="202">
        <v>3296</v>
      </c>
      <c r="F66" s="204"/>
      <c r="G66" s="202">
        <v>4</v>
      </c>
      <c r="H66" s="202" t="s">
        <v>165</v>
      </c>
      <c r="I66" s="202"/>
      <c r="J66" s="206">
        <v>762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8.75" thickBot="1">
      <c r="A67" s="215"/>
      <c r="B67" s="216"/>
      <c r="C67" s="216"/>
      <c r="D67" s="216"/>
      <c r="E67" s="216"/>
      <c r="F67" s="217"/>
      <c r="G67" s="216"/>
      <c r="H67" s="216"/>
      <c r="I67" s="216"/>
      <c r="J67" s="218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8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8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8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8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8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8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1:22" ht="18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1:22" ht="18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1:22" ht="18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1:22" ht="18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1:22" ht="18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1:22" ht="18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ht="18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1:22" ht="18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ht="18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:22" ht="18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1:22" ht="18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1:22" ht="18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1:22" ht="18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22" ht="18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8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1:22" ht="18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1:22" ht="18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1:22" ht="18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1:22" ht="18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1:22" ht="18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1:22" ht="18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1:22" ht="18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ht="18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1:22" ht="18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1:22" ht="18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1:22" ht="18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ht="18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1:22" ht="18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8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1:22" ht="18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1:22" ht="18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1:22" ht="18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1:22" ht="18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</row>
    <row r="108" spans="1:22" ht="18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</row>
    <row r="109" spans="1:22" ht="18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</row>
  </sheetData>
  <sheetProtection/>
  <mergeCells count="24">
    <mergeCell ref="A56:A61"/>
    <mergeCell ref="F56:F61"/>
    <mergeCell ref="A62:A67"/>
    <mergeCell ref="F62:F67"/>
    <mergeCell ref="A38:A43"/>
    <mergeCell ref="F38:F43"/>
    <mergeCell ref="A44:A49"/>
    <mergeCell ref="F44:F49"/>
    <mergeCell ref="A50:A55"/>
    <mergeCell ref="F50:F55"/>
    <mergeCell ref="K14:K19"/>
    <mergeCell ref="A20:A25"/>
    <mergeCell ref="F20:F25"/>
    <mergeCell ref="A26:A31"/>
    <mergeCell ref="F26:F31"/>
    <mergeCell ref="A32:A37"/>
    <mergeCell ref="F32:F37"/>
    <mergeCell ref="A1:J1"/>
    <mergeCell ref="A2:A7"/>
    <mergeCell ref="F2:F7"/>
    <mergeCell ref="A8:A13"/>
    <mergeCell ref="F8:F13"/>
    <mergeCell ref="A14:A19"/>
    <mergeCell ref="F14:F19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2009-02-22T13:53:22Z</dcterms:created>
  <dcterms:modified xsi:type="dcterms:W3CDTF">2009-02-22T13:53:49Z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